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7"/>
  <workbookPr defaultThemeVersion="166925"/>
  <mc:AlternateContent xmlns:mc="http://schemas.openxmlformats.org/markup-compatibility/2006">
    <mc:Choice Requires="x15">
      <x15ac:absPath xmlns:x15ac="http://schemas.microsoft.com/office/spreadsheetml/2010/11/ac" url="/Users/luisa/Desktop/EC57/2. EC57 A proposals/"/>
    </mc:Choice>
  </mc:AlternateContent>
  <xr:revisionPtr revIDLastSave="0" documentId="8_{DB46FB9A-AAD1-0B43-B5A3-D11294EC035D}" xr6:coauthVersionLast="47" xr6:coauthVersionMax="47" xr10:uidLastSave="{00000000-0000-0000-0000-000000000000}"/>
  <bookViews>
    <workbookView xWindow="0" yWindow="520" windowWidth="28800" windowHeight="1588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c r="P1" i="1"/>
  <c r="AE2" i="1"/>
  <c r="AF2" i="1"/>
  <c r="P2" i="1"/>
  <c r="E2" i="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rPr>
          <t>virus name</t>
        </r>
        <r>
          <rPr>
            <sz val="12"/>
            <color rgb="FF000000"/>
            <rFont val="Calibri"/>
            <family val="2"/>
          </rPr>
          <t xml:space="preserve">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<sst xmlns="http://schemas.openxmlformats.org/spreadsheetml/2006/main" count="678" uniqueCount="279">
  <si>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</si>
  <si>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</si>
  <si>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</si>
  <si>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</si>
  <si>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</si>
  <si>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</si>
  <si>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</si>
  <si>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</si>
  <si>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</si>
  <si>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</si>
  <si>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</si>
  <si>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</si>
  <si>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</si>
  <si>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</si>
  <si>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</si>
  <si>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</si>
  <si>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</si>
  <si>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</si>
  <si>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</si>
  <si>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</si>
  <si>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</si>
  <si>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</si>
  <si>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</si>
  <si>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</si>
  <si>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</si>
  <si>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</si>
  <si>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</si>
  <si>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</si>
  <si>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</si>
  <si>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</si>
  <si>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</si>
  <si>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</si>
  <si>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</si>
  <si>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</si>
  <si>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</si>
  <si>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</si>
  <si>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</si>
  <si>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</si>
  <si>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</si>
  <si>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</si>
  <si>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</si>
  <si>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</si>
  <si>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</si>
  <si>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</si>
  <si>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</si>
  <si>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</si>
  <si>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</si>
  <si>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</si>
  <si>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</si>
  <si>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</si>
  <si>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</si>
  <si>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</si>
  <si>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</si>
  <si>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</si>
  <si>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</si>
  <si>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</si>
  <si>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</si>
  <si>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</si>
  <si>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</si>
  <si>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</si>
  <si>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</si>
  <si>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</si>
  <si>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</si>
  <si>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</si>
  <si>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</si>
  <si>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</si>
  <si>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</si>
  <si>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</si>
  <si>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</si>
  <si>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</si>
  <si>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</si>
  <si>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</si>
  <si>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</si>
  <si>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</si>
  <si>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</si>
  <si>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</si>
  <si>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</si>
  <si>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</si>
  <si>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</si>
  <si>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</si>
  <si>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</si>
  <si>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</si>
  <si>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</si>
  <si>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</si>
  <si>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</si>
  <si>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</si>
  <si>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</si>
  <si>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</si>
  <si>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</si>
  <si>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</si>
  <si>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</si>
  <si>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</si>
  <si>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</si>
  <si>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</si>
  <si>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</si>
  <si>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</si>
  <si>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</si>
  <si>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</si>
  <si>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</si>
  <si>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</si>
  <si>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</si>
  <si>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</si>
  <si>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</si>
  <si>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</si>
  <si>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</si>
  <si>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</si>
  <si>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</si>
  <si>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</si>
  <si>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</si>
  <si>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</si>
  <si>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</si>
  <si>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</si>
  <si>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</si>
  <si>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</si>
  <si>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</si>
  <si>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</si>
  <si>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Riboviria</t>
  </si>
  <si>
    <t>Orthornavirae</t>
  </si>
  <si>
    <t>Kitrinoviricota</t>
  </si>
  <si>
    <t>Alsuviricetes</t>
  </si>
  <si>
    <t>Martellivirales</t>
  </si>
  <si>
    <t>Closteroviridae</t>
  </si>
  <si>
    <t>Ampelovirus</t>
  </si>
  <si>
    <t>Closterovirus</t>
  </si>
  <si>
    <t>Crinivirus</t>
  </si>
  <si>
    <t>Olivavirus</t>
  </si>
  <si>
    <t>Velarivirus</t>
  </si>
  <si>
    <t>Closterovirus flavarctii</t>
  </si>
  <si>
    <t>Ampelovirus allamandae</t>
  </si>
  <si>
    <t>Ampelovirus alpiniae</t>
  </si>
  <si>
    <t>Ampelovirus unesculentae</t>
  </si>
  <si>
    <t>Ampelovirus duesculentae</t>
  </si>
  <si>
    <t>Ampelovirus unocitri</t>
  </si>
  <si>
    <t>Ampelovirus duocitri</t>
  </si>
  <si>
    <t>Ampelovirus odontonemae</t>
  </si>
  <si>
    <t>Ampelovirus pentananas</t>
  </si>
  <si>
    <t>Ampelovirus hexananas</t>
  </si>
  <si>
    <t>Ampelovirus septananas</t>
  </si>
  <si>
    <t>Ampelovirus sacchari</t>
  </si>
  <si>
    <t>Ampelovirus croton</t>
  </si>
  <si>
    <t>Ampelovirus alphaolivae</t>
  </si>
  <si>
    <t>Ampelovirus kaki</t>
  </si>
  <si>
    <t>Ampelovirus perseae</t>
  </si>
  <si>
    <t>Allamanda chlorotic virus A</t>
  </si>
  <si>
    <t>Alpinia vein clearing virus</t>
  </si>
  <si>
    <t>Manihot esculenta associated ampelovirus 1</t>
  </si>
  <si>
    <t>Manihot esculenta associated ampelovirus 2</t>
  </si>
  <si>
    <t>citrus associated ampelovirus 1</t>
  </si>
  <si>
    <t>citrus associated ampelovirus 2</t>
  </si>
  <si>
    <t>firespike leafroll-associated virus</t>
  </si>
  <si>
    <t>pineapple mealybug wilt-associated virus 5</t>
  </si>
  <si>
    <t>pineapple mealybug wilt-associated virus 7</t>
  </si>
  <si>
    <t>pineapple mealybug wilt-associated virus 6</t>
  </si>
  <si>
    <t>sugarcane mild mosaic virus</t>
  </si>
  <si>
    <t>olive virus A</t>
  </si>
  <si>
    <t>persimmon ampelovirus</t>
  </si>
  <si>
    <t>lingue ampelovirus 1</t>
  </si>
  <si>
    <t>Closterovirus alphafici</t>
  </si>
  <si>
    <t>fig virus A</t>
  </si>
  <si>
    <t>Closterovirus betafici</t>
  </si>
  <si>
    <t>fig virus B</t>
  </si>
  <si>
    <t>carrot closterovirus 2</t>
  </si>
  <si>
    <t>Closterovirus duocarotae</t>
  </si>
  <si>
    <t>Agapanthus velarivirus</t>
  </si>
  <si>
    <t>Velarivirus oleae</t>
  </si>
  <si>
    <t>olive virus V</t>
  </si>
  <si>
    <t>Olivavirus oleae</t>
  </si>
  <si>
    <t>olive leaf mottling virus</t>
  </si>
  <si>
    <t>Crinivirus dioscoreae</t>
  </si>
  <si>
    <t>yam virus 1</t>
  </si>
  <si>
    <t>paper mulberry crinivirus 1</t>
  </si>
  <si>
    <t>Crinivirus papyriferae</t>
  </si>
  <si>
    <t>arracacha latent virus C</t>
  </si>
  <si>
    <t>Crinivirus arracaciae</t>
  </si>
  <si>
    <t>Thesium chinense closterovirus 1</t>
  </si>
  <si>
    <t>Stellaria aquatica virus C</t>
  </si>
  <si>
    <t>Closterovirus stellariae</t>
  </si>
  <si>
    <t>Closterovirus thesii</t>
  </si>
  <si>
    <t>wheat closterovirus 1</t>
  </si>
  <si>
    <t>Closterovirus tritici</t>
  </si>
  <si>
    <t>Dregea volubilis virus 1</t>
  </si>
  <si>
    <t>Closterovirus dregeae</t>
  </si>
  <si>
    <t>AlCVA</t>
  </si>
  <si>
    <t>ApVCV</t>
  </si>
  <si>
    <t>RE-Ljv</t>
  </si>
  <si>
    <t>MG-Mia-10</t>
  </si>
  <si>
    <t>Manoa-GH</t>
  </si>
  <si>
    <t>YN1-62</t>
  </si>
  <si>
    <t>YN12-1</t>
  </si>
  <si>
    <t>CaAV-1</t>
  </si>
  <si>
    <t>CaAV-2</t>
  </si>
  <si>
    <t>MEaV-1</t>
  </si>
  <si>
    <t>MEaV-2</t>
  </si>
  <si>
    <t>TcCV1</t>
  </si>
  <si>
    <t>FLRaV</t>
  </si>
  <si>
    <t>Shang hai</t>
  </si>
  <si>
    <t>RE2016_L16-01</t>
  </si>
  <si>
    <t>PMWaV-6</t>
  </si>
  <si>
    <t>S2-1</t>
  </si>
  <si>
    <t>PSR07106</t>
  </si>
  <si>
    <t>SCMMV</t>
  </si>
  <si>
    <t>CGSaVA</t>
  </si>
  <si>
    <t>Ayacucho1</t>
  </si>
  <si>
    <t>ALVC</t>
  </si>
  <si>
    <t>MT</t>
  </si>
  <si>
    <t>StAVC</t>
  </si>
  <si>
    <t>Cantillana</t>
  </si>
  <si>
    <t>PBs3</t>
  </si>
  <si>
    <t>OLMV</t>
  </si>
  <si>
    <t>OLMV158</t>
  </si>
  <si>
    <t>19-3005</t>
  </si>
  <si>
    <t>AGVV</t>
  </si>
  <si>
    <t>22-0053</t>
  </si>
  <si>
    <t>OlVV</t>
  </si>
  <si>
    <t>WL19a</t>
  </si>
  <si>
    <t>WhCV1</t>
  </si>
  <si>
    <t>C1</t>
  </si>
  <si>
    <t>FR20-7</t>
  </si>
  <si>
    <t>CtCV2</t>
  </si>
  <si>
    <t>OlVA</t>
  </si>
  <si>
    <t>22-0052</t>
  </si>
  <si>
    <t>PAmpV</t>
  </si>
  <si>
    <t>FiVA</t>
  </si>
  <si>
    <t>FiVB</t>
  </si>
  <si>
    <t>FC</t>
  </si>
  <si>
    <t>LinAV-1</t>
  </si>
  <si>
    <t>DvCV1</t>
  </si>
  <si>
    <t>YN</t>
  </si>
  <si>
    <t>Crinivirus kurdistanfragariae</t>
  </si>
  <si>
    <t>SKV</t>
  </si>
  <si>
    <t>PM</t>
  </si>
  <si>
    <t>Pa1</t>
  </si>
  <si>
    <t>PMCV1</t>
  </si>
  <si>
    <t>YV-1</t>
  </si>
  <si>
    <t>YAM-A13</t>
  </si>
  <si>
    <t>strawberry Kurdistan virus</t>
  </si>
  <si>
    <t>Closterovirus cnidi</t>
  </si>
  <si>
    <t>Cnidium closterovirus 1</t>
  </si>
  <si>
    <t>CW1</t>
  </si>
  <si>
    <t>Crinivirus mori</t>
  </si>
  <si>
    <t>mulberry crinivirus</t>
  </si>
  <si>
    <t>MuCV</t>
  </si>
  <si>
    <t>N31-1</t>
  </si>
  <si>
    <t>CnClV1</t>
  </si>
  <si>
    <t>Velarivirus agapanthi</t>
  </si>
  <si>
    <t>PP212980</t>
  </si>
  <si>
    <t>OQ550018</t>
  </si>
  <si>
    <t>MT773586</t>
  </si>
  <si>
    <t>MT773592</t>
  </si>
  <si>
    <t>MW365401</t>
  </si>
  <si>
    <t>MW365402</t>
  </si>
  <si>
    <t>MW147758</t>
  </si>
  <si>
    <t>OQ850040</t>
  </si>
  <si>
    <t>OP860296</t>
  </si>
  <si>
    <t>OQ850042</t>
  </si>
  <si>
    <t>MN116751</t>
  </si>
  <si>
    <t>OR041673</t>
  </si>
  <si>
    <t>OQ863254</t>
  </si>
  <si>
    <t>LC488185</t>
  </si>
  <si>
    <t>OQ805851</t>
  </si>
  <si>
    <t>MN817232</t>
  </si>
  <si>
    <t>MN817233</t>
  </si>
  <si>
    <t>OL804208</t>
  </si>
  <si>
    <t>OP886455</t>
  </si>
  <si>
    <t>OM801605</t>
  </si>
  <si>
    <t>PP280820</t>
  </si>
  <si>
    <t>LC735716</t>
  </si>
  <si>
    <t>MZ779122</t>
  </si>
  <si>
    <t>PP869314</t>
  </si>
  <si>
    <t>MT533601</t>
  </si>
  <si>
    <t>OQ863266</t>
  </si>
  <si>
    <t>croton golden spot associated virus A</t>
  </si>
  <si>
    <t>RNA1: OR387513; RNA2: OR387514</t>
  </si>
  <si>
    <t>RNA1: PP378481; RNA2: PP378483</t>
  </si>
  <si>
    <t>RNA1: ON931610; RNA2: ON931611</t>
  </si>
  <si>
    <t>RNA1: OL344036; RNA2: OL344037</t>
  </si>
  <si>
    <t>RNA1: KY451034; RNA2: KY451035</t>
  </si>
  <si>
    <t>PMWaV5</t>
  </si>
  <si>
    <t>PMWaV7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</si>
</sst>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0"/>
      <name val="Arial"/>
      <family val="2"/>
    </font>
    <font>
      <sz val="8"/>
      <name val="Calibri"/>
      <family val="2"/>
      <scheme val="minor"/>
    </font>
  </fonts>
  <fills count="10">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
      <patternFill patternType="solid">
        <fgColor theme="0" tint="-4.9989318521683403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2">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5"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5" fillId="8" borderId="1" xfId="0" applyFont="1" applyFill="1" applyBorder="1" applyAlignment="1">
      <alignment horizontal="center" vertical="center"/>
    </xf>
    <xf numFmtId="0" fontId="15" fillId="8" borderId="1" xfId="0" applyFont="1" applyFill="1" applyBorder="1" applyAlignment="1">
      <alignment horizontal="center" vertical="center" wrapText="1"/>
    </xf>
    <xf numFmtId="0" fontId="17" fillId="5" borderId="4" xfId="0" applyFont="1" applyFill="1" applyBorder="1"/>
    <xf numFmtId="0" fontId="16" fillId="5" borderId="4" xfId="0" applyFont="1" applyFill="1" applyBorder="1"/>
    <xf numFmtId="0" fontId="16" fillId="0" borderId="4" xfId="0" applyFont="1" applyBorder="1"/>
    <xf numFmtId="0" fontId="18" fillId="7" borderId="1" xfId="0" applyFont="1" applyFill="1" applyBorder="1"/>
    <xf numFmtId="0" fontId="19" fillId="7" borderId="1" xfId="0" applyFont="1" applyFill="1" applyBorder="1" applyAlignment="1">
      <alignment horizontal="center" vertical="center"/>
    </xf>
    <xf numFmtId="0" fontId="20" fillId="7" borderId="1" xfId="0" applyFont="1" applyFill="1" applyBorder="1" applyAlignment="1">
      <alignment horizontal="center" vertical="center"/>
    </xf>
    <xf numFmtId="0" fontId="21" fillId="5" borderId="4" xfId="0" applyFont="1" applyFill="1" applyBorder="1"/>
    <xf numFmtId="0" fontId="16" fillId="5" borderId="6" xfId="0" applyFont="1" applyFill="1" applyBorder="1"/>
    <xf numFmtId="0" fontId="22" fillId="0" borderId="3" xfId="0" applyFont="1" applyBorder="1" applyAlignment="1">
      <alignment horizontal="center" vertical="center"/>
    </xf>
    <xf numFmtId="0" fontId="0" fillId="5" borderId="0" xfId="0" applyFill="1" applyAlignment="1">
      <alignment horizontal="left" vertical="top" wrapText="1"/>
    </xf>
    <xf numFmtId="0" fontId="28" fillId="0" borderId="0" xfId="0" applyFont="1" applyAlignment="1">
      <alignment vertical="center"/>
    </xf>
    <xf numFmtId="0" fontId="29" fillId="7" borderId="1" xfId="0" applyFont="1" applyFill="1" applyBorder="1"/>
    <xf numFmtId="0" fontId="29" fillId="9" borderId="1" xfId="0" applyFont="1" applyFill="1" applyBorder="1"/>
    <xf numFmtId="0" fontId="0" fillId="6" borderId="1" xfId="0" applyFill="1" applyBorder="1" applyAlignment="1">
      <alignment horizontal="left"/>
    </xf>
    <xf numFmtId="0" fontId="8" fillId="7" borderId="1" xfId="0" applyFont="1" applyFill="1" applyBorder="1"/>
    <xf numFmtId="0" fontId="22" fillId="8" borderId="6" xfId="0" applyFont="1" applyFill="1" applyBorder="1" applyAlignment="1">
      <alignment horizontal="center" vertical="center"/>
    </xf>
    <xf numFmtId="0" fontId="22" fillId="8" borderId="2" xfId="0" applyFont="1" applyFill="1" applyBorder="1" applyAlignment="1">
      <alignment horizontal="center" vertical="center"/>
    </xf>
    <xf numFmtId="0" fontId="27" fillId="5" borderId="7" xfId="0" applyFont="1" applyFill="1" applyBorder="1" applyAlignment="1">
      <alignment horizontal="left"/>
    </xf>
    <xf numFmtId="0" fontId="27"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2" fillId="4" borderId="3" xfId="0" applyFont="1" applyFill="1" applyBorder="1" applyAlignment="1">
      <alignment horizontal="center" vertical="center"/>
    </xf>
    <xf numFmtId="0" fontId="22" fillId="7" borderId="3" xfId="0" applyFont="1" applyFill="1" applyBorder="1" applyAlignment="1">
      <alignment horizontal="center" vertical="center"/>
    </xf>
    <xf numFmtId="0" fontId="22" fillId="6" borderId="5" xfId="0" applyFont="1" applyFill="1" applyBorder="1" applyAlignment="1">
      <alignment horizontal="center" vertical="center"/>
    </xf>
    <xf numFmtId="0" fontId="22" fillId="6" borderId="6" xfId="0" applyFont="1" applyFill="1" applyBorder="1" applyAlignment="1">
      <alignment horizontal="center" vertical="center"/>
    </xf>
    <xf numFmtId="0" fontId="22" fillId="6" borderId="2" xfId="0" applyFont="1" applyFill="1" applyBorder="1" applyAlignment="1">
      <alignment horizontal="center" vertical="center"/>
    </xf>
    <xf numFmtId="0" fontId="23" fillId="5" borderId="1" xfId="0" applyFont="1" applyFill="1" applyBorder="1" applyAlignment="1">
      <alignment horizontal="right"/>
    </xf>
    <xf numFmtId="0" fontId="26" fillId="0" borderId="1" xfId="0" applyFont="1" applyBorder="1" applyAlignment="1">
      <alignment horizontal="left"/>
    </xf>
    <xf numFmtId="0" fontId="8" fillId="0" borderId="1" xfId="0" applyFont="1" applyBorder="1" applyAlignment="1">
      <alignment horizontal="left"/>
    </xf>
  </cellXfs>
  <cellStyles count="3">
    <cellStyle name="60% - Colore 3" xfId="1" builtinId="40"/>
    <cellStyle name="Collegamento ipertestuale" xfId="2" builtinId="8"/>
    <cellStyle name="Normale" xfId="0" builtinId="0"/>
  </cellStyles>
  <dxfs count="16">
    <dxf>
      <font>
        <color rgb="FF9C0006"/>
      </font>
      <fill>
        <patternFill>
          <bgColor rgb="FFFFC7CE"/>
        </patternFill>
      </fill>
    </dxf>
    <dxf>
      <font>
        <color rgb="FF9C0006"/>
      </font>
      <fill>
        <patternFill>
          <bgColor rgb="FFFFC7CE"/>
        </patternFill>
      </fill>
    </dxf>
    <dxf>
      <font>
        <b val="0"/>
        <i/>
      </font>
    </dxf>
    <dxf>
      <font>
        <b val="0"/>
        <i/>
      </font>
    </dxf>
    <dxf>
      <font>
        <b/>
        <i val="0"/>
        <color rgb="FF7030A0"/>
      </font>
    </dxf>
    <dxf>
      <font>
        <b/>
        <i val="0"/>
        <color rgb="FF7030A0"/>
      </font>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color rgb="FF9C0006"/>
      </font>
      <fill>
        <patternFill>
          <bgColor rgb="FFFFC7CE"/>
        </patternFill>
      </fill>
    </dxf>
    <dxf>
      <font>
        <b val="0"/>
        <i/>
      </font>
    </dxf>
    <dxf>
      <font>
        <color rgb="FF9C0006"/>
      </font>
      <fill>
        <patternFill>
          <bgColor rgb="FFFFC7CE"/>
        </patternFill>
      </fill>
    </dxf>
    <dxf>
      <font>
        <b val="0"/>
        <i/>
      </font>
    </dxf>
    <dxf>
      <font>
        <b/>
        <i val="0"/>
        <color rgb="FF7030A0"/>
      </font>
    </dxf>
    <dxf>
      <font>
        <b val="0"/>
        <i/>
      </font>
    </dxf>
  </dxfs>
  <tableStyles count="0" defaultTableStyle="TableStyleMedium2" defaultPivotStyle="PivotStyleLight16"/>
  <colors>
    <mruColors>
      <color rgb="FF0432FF"/>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RowHeight="16" x14ac:dyDescent="0.2"/>
  <cols>
    <col min="1" max="1" width="2.83203125" customWidth="1"/>
    <col min="2" max="2" width="173.5" customWidth="1"/>
  </cols>
  <sheetData>
    <row r="1" spans="2:2" ht="37" customHeight="1" x14ac:dyDescent="0.2">
      <c r="B1" s="33" t="s">
        <v>114</v>
      </c>
    </row>
    <row r="2" spans="2:2" ht="255" x14ac:dyDescent="0.2">
      <c r="B2" s="32" t="s">
        <v>113</v>
      </c>
    </row>
  </sheetData>
  <conditionalFormatting sqref="B2">
    <cfRule type="expression" dxfId="15"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38"/>
  <sheetViews>
    <sheetView tabSelected="1" topLeftCell="I1" zoomScale="130" zoomScaleNormal="130" workbookViewId="0">
      <pane ySplit="4" topLeftCell="A5" activePane="bottomLeft" state="frozen"/>
      <selection pane="bottomLeft" activeCell="AG14" sqref="AG14"/>
    </sheetView>
  </sheetViews>
  <sheetFormatPr baseColWidth="10"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9" width="10.83203125" style="14"/>
    <col min="30" max="30" width="24.33203125" style="26" bestFit="1" customWidth="1"/>
    <col min="31" max="31" width="40.33203125" style="4" bestFit="1" customWidth="1"/>
    <col min="32" max="32" width="38.6640625" style="4" bestFit="1" customWidth="1"/>
    <col min="33" max="33" width="12.33203125" style="4" bestFit="1" customWidth="1"/>
    <col min="34" max="34" width="27.33203125" style="4" bestFit="1" customWidth="1"/>
    <col min="35" max="35" width="17.832031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9" t="s">
        <v>112</v>
      </c>
      <c r="C1" s="49"/>
      <c r="D1" s="49"/>
      <c r="E1" s="50" t="str">
        <f ca="1">IF(LEN(cellFilenameFormatErrors)=0,LEFT(cellBaseFilename,9),"Code is automatically derived from the filename: 'YEAR.###X.[STATUS.][v#.]DESCRIPTION.xlsx', X=SC code")</f>
        <v>2025.019P</v>
      </c>
      <c r="F1" s="50"/>
      <c r="G1" s="50"/>
      <c r="H1" s="50"/>
      <c r="I1" s="50"/>
      <c r="J1" s="50"/>
      <c r="K1" s="50"/>
      <c r="L1" s="50"/>
      <c r="M1" s="50"/>
      <c r="N1" s="50"/>
      <c r="O1" s="50"/>
      <c r="P1" s="40"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1"/>
      <c r="R1" s="41"/>
      <c r="S1" s="41"/>
      <c r="T1" s="41"/>
      <c r="U1" s="41"/>
      <c r="V1" s="41"/>
      <c r="W1" s="41"/>
      <c r="X1" s="41"/>
      <c r="Y1" s="41"/>
      <c r="Z1" s="41"/>
      <c r="AA1" s="41"/>
      <c r="AB1" s="41"/>
      <c r="AC1" s="41"/>
      <c r="AD1" s="29" t="s">
        <v>28</v>
      </c>
      <c r="AE1" s="25" t="str" cm="1">
        <f t="array" aca="1" ref="AE1" ca="1">MID(CELL("filename",'Proposal Template'!$B$1),SEARCH("[",CELL("filename",'Proposal Template'!$B$1))+1, SEARCH("]",CELL("filename",'Proposal Template'!$B$1))-SEARCH("[",CELL("filename",'Proposal Template'!$B$1))-1)</f>
        <v>2025.019P.N.v2.Closteroviridae_31nsp_abolish_1sp.xlsx</v>
      </c>
      <c r="AF1" s="23"/>
      <c r="AG1" s="16"/>
      <c r="AH1" s="16"/>
      <c r="AI1" s="16"/>
      <c r="AJ1" s="16"/>
      <c r="AK1" s="16"/>
      <c r="AL1" s="16"/>
      <c r="AM1" s="16"/>
      <c r="AN1" s="16"/>
      <c r="AO1"/>
    </row>
    <row r="2" spans="1:41" ht="19" x14ac:dyDescent="0.25">
      <c r="A2" s="18" t="s">
        <v>115</v>
      </c>
      <c r="B2" s="49" t="s">
        <v>111</v>
      </c>
      <c r="C2" s="49"/>
      <c r="D2" s="49"/>
      <c r="E2" s="51"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Plant virus (P) proposals</v>
      </c>
      <c r="F2" s="51"/>
      <c r="G2" s="51"/>
      <c r="H2" s="51"/>
      <c r="I2" s="51"/>
      <c r="J2" s="51"/>
      <c r="K2" s="51"/>
      <c r="L2" s="51"/>
      <c r="M2" s="51"/>
      <c r="N2" s="51"/>
      <c r="O2" s="51"/>
      <c r="P2" s="42" t="str">
        <f ca="1">_xlfn.CONCAT(
IF(NOT(ISERROR(AF2)),"","Study Section code ('"&amp;AE2&amp;"') is not valid; ")
)</f>
        <v/>
      </c>
      <c r="Q2" s="43"/>
      <c r="R2" s="43"/>
      <c r="S2" s="43"/>
      <c r="T2" s="43"/>
      <c r="U2" s="43"/>
      <c r="V2" s="43"/>
      <c r="W2" s="43"/>
      <c r="X2" s="43"/>
      <c r="Y2" s="43"/>
      <c r="Z2" s="43"/>
      <c r="AA2" s="43"/>
      <c r="AB2" s="43"/>
      <c r="AC2" s="43"/>
      <c r="AD2" s="30" t="s">
        <v>28</v>
      </c>
      <c r="AE2" s="24" t="str">
        <f ca="1">MID(AE1,9,1)</f>
        <v>P</v>
      </c>
      <c r="AF2" s="24" t="str">
        <f ca="1">VLOOKUP(AE2,studySectionCodeLUT,2,FALSE)</f>
        <v>Plant virus (P) proposals</v>
      </c>
      <c r="AG2" s="3"/>
      <c r="AH2" s="3"/>
      <c r="AI2" s="3"/>
      <c r="AJ2" s="3"/>
      <c r="AK2" s="3"/>
      <c r="AL2" s="3"/>
      <c r="AM2" s="3"/>
      <c r="AN2" s="3"/>
    </row>
    <row r="3" spans="1:41" ht="36" customHeight="1" x14ac:dyDescent="0.2">
      <c r="A3" s="44" t="s">
        <v>21</v>
      </c>
      <c r="B3" s="44"/>
      <c r="C3" s="44"/>
      <c r="D3" s="44"/>
      <c r="E3" s="44"/>
      <c r="F3" s="44"/>
      <c r="G3" s="44"/>
      <c r="H3" s="44"/>
      <c r="I3" s="44"/>
      <c r="J3" s="44"/>
      <c r="K3" s="44"/>
      <c r="L3" s="44"/>
      <c r="M3" s="44"/>
      <c r="N3" s="44"/>
      <c r="O3" s="44"/>
      <c r="P3" s="45" t="s">
        <v>22</v>
      </c>
      <c r="Q3" s="45"/>
      <c r="R3" s="45"/>
      <c r="S3" s="45"/>
      <c r="T3" s="45"/>
      <c r="U3" s="45"/>
      <c r="V3" s="45"/>
      <c r="W3" s="45"/>
      <c r="X3" s="45"/>
      <c r="Y3" s="45"/>
      <c r="Z3" s="45"/>
      <c r="AA3" s="45"/>
      <c r="AB3" s="45"/>
      <c r="AC3" s="45"/>
      <c r="AD3" s="45"/>
      <c r="AE3" s="46" t="s">
        <v>110</v>
      </c>
      <c r="AF3" s="47"/>
      <c r="AG3" s="47"/>
      <c r="AH3" s="47"/>
      <c r="AI3" s="47"/>
      <c r="AJ3" s="47"/>
      <c r="AK3" s="48"/>
      <c r="AL3" s="38" t="s">
        <v>109</v>
      </c>
      <c r="AM3" s="39"/>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34" t="s">
        <v>116</v>
      </c>
      <c r="Q5" s="34"/>
      <c r="R5" s="34" t="s">
        <v>117</v>
      </c>
      <c r="S5" s="34"/>
      <c r="T5" s="34" t="s">
        <v>118</v>
      </c>
      <c r="U5" s="34"/>
      <c r="V5" s="34" t="s">
        <v>119</v>
      </c>
      <c r="W5" s="34"/>
      <c r="X5" s="34" t="s">
        <v>120</v>
      </c>
      <c r="Y5" s="34"/>
      <c r="Z5" s="34" t="s">
        <v>121</v>
      </c>
      <c r="AA5" s="34"/>
      <c r="AB5" s="34" t="s">
        <v>122</v>
      </c>
      <c r="AD5" s="37" t="s">
        <v>128</v>
      </c>
      <c r="AE5" s="4" t="s">
        <v>245</v>
      </c>
      <c r="AF5" s="4" t="s">
        <v>143</v>
      </c>
      <c r="AG5" s="4" t="s">
        <v>182</v>
      </c>
      <c r="AH5" s="4" t="s">
        <v>182</v>
      </c>
      <c r="AI5" s="4" t="s">
        <v>29</v>
      </c>
      <c r="AJ5" s="4" t="s">
        <v>101</v>
      </c>
      <c r="AK5" s="4" t="s">
        <v>56</v>
      </c>
      <c r="AL5" s="15" t="s">
        <v>27</v>
      </c>
      <c r="AM5" s="15" t="s">
        <v>28</v>
      </c>
    </row>
    <row r="6" spans="1:41" x14ac:dyDescent="0.2">
      <c r="P6" s="34" t="s">
        <v>116</v>
      </c>
      <c r="R6" s="34" t="s">
        <v>117</v>
      </c>
      <c r="T6" s="34" t="s">
        <v>118</v>
      </c>
      <c r="V6" s="34" t="s">
        <v>119</v>
      </c>
      <c r="X6" s="34" t="s">
        <v>120</v>
      </c>
      <c r="Z6" s="34" t="s">
        <v>121</v>
      </c>
      <c r="AB6" s="34" t="s">
        <v>122</v>
      </c>
      <c r="AD6" s="26" t="s">
        <v>129</v>
      </c>
      <c r="AE6" s="4" t="s">
        <v>246</v>
      </c>
      <c r="AF6" s="4" t="s">
        <v>144</v>
      </c>
      <c r="AG6" s="4" t="s">
        <v>183</v>
      </c>
      <c r="AH6" s="4" t="s">
        <v>186</v>
      </c>
      <c r="AI6" s="4" t="s">
        <v>29</v>
      </c>
      <c r="AJ6" s="4" t="s">
        <v>101</v>
      </c>
      <c r="AK6" s="4" t="s">
        <v>56</v>
      </c>
      <c r="AL6" s="15" t="s">
        <v>27</v>
      </c>
      <c r="AM6" s="15" t="s">
        <v>28</v>
      </c>
    </row>
    <row r="7" spans="1:41" x14ac:dyDescent="0.2">
      <c r="P7" s="34" t="s">
        <v>116</v>
      </c>
      <c r="R7" s="34" t="s">
        <v>117</v>
      </c>
      <c r="T7" s="34" t="s">
        <v>118</v>
      </c>
      <c r="V7" s="34" t="s">
        <v>119</v>
      </c>
      <c r="X7" s="34" t="s">
        <v>120</v>
      </c>
      <c r="Z7" s="34" t="s">
        <v>121</v>
      </c>
      <c r="AB7" s="34" t="s">
        <v>122</v>
      </c>
      <c r="AD7" s="26" t="s">
        <v>130</v>
      </c>
      <c r="AE7" s="4" t="s">
        <v>247</v>
      </c>
      <c r="AF7" s="4" t="s">
        <v>145</v>
      </c>
      <c r="AG7" s="4" t="s">
        <v>191</v>
      </c>
      <c r="AH7" s="4" t="s">
        <v>184</v>
      </c>
      <c r="AI7" s="4" t="s">
        <v>29</v>
      </c>
      <c r="AJ7" s="4" t="s">
        <v>101</v>
      </c>
      <c r="AK7" s="4" t="s">
        <v>56</v>
      </c>
      <c r="AL7" s="15" t="s">
        <v>27</v>
      </c>
      <c r="AM7" s="15" t="s">
        <v>28</v>
      </c>
    </row>
    <row r="8" spans="1:41" x14ac:dyDescent="0.2">
      <c r="P8" s="34" t="s">
        <v>116</v>
      </c>
      <c r="R8" s="34" t="s">
        <v>117</v>
      </c>
      <c r="T8" s="34" t="s">
        <v>118</v>
      </c>
      <c r="V8" s="34" t="s">
        <v>119</v>
      </c>
      <c r="X8" s="34" t="s">
        <v>120</v>
      </c>
      <c r="Z8" s="34" t="s">
        <v>121</v>
      </c>
      <c r="AB8" s="34" t="s">
        <v>122</v>
      </c>
      <c r="AD8" s="26" t="s">
        <v>131</v>
      </c>
      <c r="AE8" s="4" t="s">
        <v>248</v>
      </c>
      <c r="AF8" s="4" t="s">
        <v>146</v>
      </c>
      <c r="AG8" s="4" t="s">
        <v>192</v>
      </c>
      <c r="AH8" s="4" t="s">
        <v>185</v>
      </c>
      <c r="AI8" s="4" t="s">
        <v>29</v>
      </c>
      <c r="AJ8" s="4" t="s">
        <v>101</v>
      </c>
      <c r="AK8" s="4" t="s">
        <v>56</v>
      </c>
      <c r="AL8" s="15" t="s">
        <v>27</v>
      </c>
      <c r="AM8" s="15" t="s">
        <v>28</v>
      </c>
    </row>
    <row r="9" spans="1:41" x14ac:dyDescent="0.2">
      <c r="P9" s="34" t="s">
        <v>116</v>
      </c>
      <c r="R9" s="34" t="s">
        <v>117</v>
      </c>
      <c r="T9" s="34" t="s">
        <v>118</v>
      </c>
      <c r="V9" s="34" t="s">
        <v>119</v>
      </c>
      <c r="X9" s="34" t="s">
        <v>120</v>
      </c>
      <c r="Z9" s="34" t="s">
        <v>121</v>
      </c>
      <c r="AB9" s="34" t="s">
        <v>122</v>
      </c>
      <c r="AD9" s="26" t="s">
        <v>132</v>
      </c>
      <c r="AE9" s="4" t="s">
        <v>249</v>
      </c>
      <c r="AF9" s="4" t="s">
        <v>147</v>
      </c>
      <c r="AG9" s="4" t="s">
        <v>189</v>
      </c>
      <c r="AH9" s="4" t="s">
        <v>187</v>
      </c>
      <c r="AI9" s="4" t="s">
        <v>29</v>
      </c>
      <c r="AJ9" s="4" t="s">
        <v>101</v>
      </c>
      <c r="AK9" s="4" t="s">
        <v>56</v>
      </c>
      <c r="AL9" s="15" t="s">
        <v>27</v>
      </c>
      <c r="AM9" s="15" t="s">
        <v>28</v>
      </c>
    </row>
    <row r="10" spans="1:41" x14ac:dyDescent="0.2">
      <c r="P10" s="34" t="s">
        <v>116</v>
      </c>
      <c r="R10" s="34" t="s">
        <v>117</v>
      </c>
      <c r="T10" s="34" t="s">
        <v>118</v>
      </c>
      <c r="V10" s="34" t="s">
        <v>119</v>
      </c>
      <c r="X10" s="34" t="s">
        <v>120</v>
      </c>
      <c r="Z10" s="34" t="s">
        <v>121</v>
      </c>
      <c r="AB10" s="34" t="s">
        <v>122</v>
      </c>
      <c r="AD10" s="26" t="s">
        <v>133</v>
      </c>
      <c r="AE10" s="4" t="s">
        <v>250</v>
      </c>
      <c r="AF10" s="4" t="s">
        <v>148</v>
      </c>
      <c r="AG10" s="4" t="s">
        <v>190</v>
      </c>
      <c r="AH10" s="4" t="s">
        <v>188</v>
      </c>
      <c r="AI10" s="4" t="s">
        <v>29</v>
      </c>
      <c r="AJ10" s="4" t="s">
        <v>101</v>
      </c>
      <c r="AK10" s="4" t="s">
        <v>56</v>
      </c>
      <c r="AL10" s="15" t="s">
        <v>27</v>
      </c>
      <c r="AM10" s="15" t="s">
        <v>28</v>
      </c>
    </row>
    <row r="11" spans="1:41" x14ac:dyDescent="0.2">
      <c r="P11" s="34" t="s">
        <v>116</v>
      </c>
      <c r="R11" s="34" t="s">
        <v>117</v>
      </c>
      <c r="T11" s="34" t="s">
        <v>118</v>
      </c>
      <c r="V11" s="34" t="s">
        <v>119</v>
      </c>
      <c r="X11" s="34" t="s">
        <v>120</v>
      </c>
      <c r="Z11" s="34" t="s">
        <v>121</v>
      </c>
      <c r="AB11" s="34" t="s">
        <v>122</v>
      </c>
      <c r="AD11" s="26" t="s">
        <v>134</v>
      </c>
      <c r="AE11" s="4" t="s">
        <v>251</v>
      </c>
      <c r="AF11" s="4" t="s">
        <v>149</v>
      </c>
      <c r="AG11" s="4" t="s">
        <v>194</v>
      </c>
      <c r="AH11" s="4" t="s">
        <v>195</v>
      </c>
      <c r="AI11" s="4" t="s">
        <v>29</v>
      </c>
      <c r="AJ11" s="4" t="s">
        <v>101</v>
      </c>
      <c r="AK11" s="4" t="s">
        <v>56</v>
      </c>
      <c r="AL11" s="15" t="s">
        <v>27</v>
      </c>
      <c r="AM11" s="15" t="s">
        <v>28</v>
      </c>
    </row>
    <row r="12" spans="1:41" x14ac:dyDescent="0.2">
      <c r="P12" s="34" t="s">
        <v>116</v>
      </c>
      <c r="R12" s="34" t="s">
        <v>117</v>
      </c>
      <c r="T12" s="34" t="s">
        <v>118</v>
      </c>
      <c r="V12" s="34" t="s">
        <v>119</v>
      </c>
      <c r="X12" s="34" t="s">
        <v>120</v>
      </c>
      <c r="Z12" s="34" t="s">
        <v>121</v>
      </c>
      <c r="AB12" s="34" t="s">
        <v>122</v>
      </c>
      <c r="AD12" s="26" t="s">
        <v>135</v>
      </c>
      <c r="AE12" s="4" t="s">
        <v>252</v>
      </c>
      <c r="AF12" s="4" t="s">
        <v>150</v>
      </c>
      <c r="AG12" s="4" t="s">
        <v>277</v>
      </c>
      <c r="AH12" s="4" t="s">
        <v>196</v>
      </c>
      <c r="AI12" s="4" t="s">
        <v>29</v>
      </c>
      <c r="AJ12" s="4" t="s">
        <v>101</v>
      </c>
      <c r="AK12" s="4" t="s">
        <v>56</v>
      </c>
      <c r="AL12" s="15" t="s">
        <v>27</v>
      </c>
      <c r="AM12" s="15" t="s">
        <v>28</v>
      </c>
    </row>
    <row r="13" spans="1:41" x14ac:dyDescent="0.2">
      <c r="P13" s="34" t="s">
        <v>116</v>
      </c>
      <c r="R13" s="34" t="s">
        <v>117</v>
      </c>
      <c r="T13" s="34" t="s">
        <v>118</v>
      </c>
      <c r="V13" s="34" t="s">
        <v>119</v>
      </c>
      <c r="X13" s="34" t="s">
        <v>120</v>
      </c>
      <c r="Z13" s="34" t="s">
        <v>121</v>
      </c>
      <c r="AB13" s="34" t="s">
        <v>122</v>
      </c>
      <c r="AD13" s="26" t="s">
        <v>136</v>
      </c>
      <c r="AE13" s="4" t="s">
        <v>253</v>
      </c>
      <c r="AF13" s="4" t="s">
        <v>152</v>
      </c>
      <c r="AG13" s="4" t="s">
        <v>197</v>
      </c>
      <c r="AH13" s="4" t="s">
        <v>198</v>
      </c>
      <c r="AI13" s="4" t="s">
        <v>29</v>
      </c>
      <c r="AJ13" s="4" t="s">
        <v>101</v>
      </c>
      <c r="AK13" s="4" t="s">
        <v>56</v>
      </c>
      <c r="AL13" s="15" t="s">
        <v>27</v>
      </c>
      <c r="AM13" s="15" t="s">
        <v>28</v>
      </c>
    </row>
    <row r="14" spans="1:41" x14ac:dyDescent="0.2">
      <c r="P14" s="34" t="s">
        <v>116</v>
      </c>
      <c r="R14" s="34" t="s">
        <v>117</v>
      </c>
      <c r="T14" s="34" t="s">
        <v>118</v>
      </c>
      <c r="V14" s="34" t="s">
        <v>119</v>
      </c>
      <c r="X14" s="34" t="s">
        <v>120</v>
      </c>
      <c r="Z14" s="34" t="s">
        <v>121</v>
      </c>
      <c r="AB14" s="34" t="s">
        <v>122</v>
      </c>
      <c r="AD14" s="26" t="s">
        <v>137</v>
      </c>
      <c r="AE14" s="4" t="s">
        <v>254</v>
      </c>
      <c r="AF14" s="4" t="s">
        <v>151</v>
      </c>
      <c r="AG14" s="4" t="s">
        <v>278</v>
      </c>
      <c r="AH14" s="4" t="s">
        <v>196</v>
      </c>
      <c r="AI14" s="4" t="s">
        <v>29</v>
      </c>
      <c r="AJ14" s="4" t="s">
        <v>101</v>
      </c>
      <c r="AK14" s="4" t="s">
        <v>56</v>
      </c>
      <c r="AL14" s="15" t="s">
        <v>27</v>
      </c>
      <c r="AM14" s="15" t="s">
        <v>28</v>
      </c>
    </row>
    <row r="15" spans="1:41" x14ac:dyDescent="0.2">
      <c r="P15" s="34" t="s">
        <v>116</v>
      </c>
      <c r="R15" s="34" t="s">
        <v>117</v>
      </c>
      <c r="T15" s="34" t="s">
        <v>118</v>
      </c>
      <c r="V15" s="34" t="s">
        <v>119</v>
      </c>
      <c r="X15" s="34" t="s">
        <v>120</v>
      </c>
      <c r="Z15" s="34" t="s">
        <v>121</v>
      </c>
      <c r="AB15" s="34" t="s">
        <v>122</v>
      </c>
      <c r="AD15" s="26" t="s">
        <v>138</v>
      </c>
      <c r="AE15" s="4" t="s">
        <v>255</v>
      </c>
      <c r="AF15" s="4" t="s">
        <v>153</v>
      </c>
      <c r="AG15" s="4" t="s">
        <v>200</v>
      </c>
      <c r="AH15" s="4" t="s">
        <v>199</v>
      </c>
      <c r="AI15" s="4" t="s">
        <v>24</v>
      </c>
      <c r="AJ15" s="4" t="s">
        <v>101</v>
      </c>
      <c r="AK15" s="4" t="s">
        <v>56</v>
      </c>
      <c r="AL15" s="15" t="s">
        <v>27</v>
      </c>
      <c r="AM15" s="15" t="s">
        <v>28</v>
      </c>
    </row>
    <row r="16" spans="1:41" x14ac:dyDescent="0.2">
      <c r="P16" s="34" t="s">
        <v>116</v>
      </c>
      <c r="Q16" s="34"/>
      <c r="R16" s="34" t="s">
        <v>117</v>
      </c>
      <c r="S16" s="34"/>
      <c r="T16" s="34" t="s">
        <v>118</v>
      </c>
      <c r="U16" s="34"/>
      <c r="V16" s="34" t="s">
        <v>119</v>
      </c>
      <c r="W16" s="34"/>
      <c r="X16" s="34" t="s">
        <v>120</v>
      </c>
      <c r="Y16" s="34"/>
      <c r="Z16" s="34" t="s">
        <v>121</v>
      </c>
      <c r="AA16" s="34"/>
      <c r="AB16" s="34" t="s">
        <v>122</v>
      </c>
      <c r="AD16" s="26" t="s">
        <v>139</v>
      </c>
      <c r="AE16" s="4" t="s">
        <v>256</v>
      </c>
      <c r="AF16" s="4" t="s">
        <v>271</v>
      </c>
      <c r="AG16" s="4" t="s">
        <v>201</v>
      </c>
      <c r="AH16" s="36">
        <v>1</v>
      </c>
      <c r="AI16" s="4" t="s">
        <v>29</v>
      </c>
      <c r="AJ16" s="4" t="s">
        <v>101</v>
      </c>
      <c r="AK16" s="4" t="s">
        <v>56</v>
      </c>
      <c r="AL16" s="15" t="s">
        <v>27</v>
      </c>
      <c r="AM16" s="15" t="s">
        <v>28</v>
      </c>
    </row>
    <row r="17" spans="16:39" x14ac:dyDescent="0.2">
      <c r="P17" s="34" t="s">
        <v>116</v>
      </c>
      <c r="R17" s="34" t="s">
        <v>117</v>
      </c>
      <c r="T17" s="34" t="s">
        <v>118</v>
      </c>
      <c r="V17" s="34" t="s">
        <v>119</v>
      </c>
      <c r="X17" s="34" t="s">
        <v>120</v>
      </c>
      <c r="Z17" s="34" t="s">
        <v>121</v>
      </c>
      <c r="AB17" s="34" t="s">
        <v>122</v>
      </c>
      <c r="AD17" s="26" t="s">
        <v>140</v>
      </c>
      <c r="AE17" s="4" t="s">
        <v>257</v>
      </c>
      <c r="AF17" s="4" t="s">
        <v>154</v>
      </c>
      <c r="AG17" s="4" t="s">
        <v>219</v>
      </c>
      <c r="AH17" s="4" t="s">
        <v>220</v>
      </c>
      <c r="AI17" s="4" t="s">
        <v>29</v>
      </c>
      <c r="AJ17" s="4" t="s">
        <v>101</v>
      </c>
      <c r="AK17" s="4" t="s">
        <v>56</v>
      </c>
      <c r="AL17" s="15" t="s">
        <v>27</v>
      </c>
      <c r="AM17" s="15" t="s">
        <v>28</v>
      </c>
    </row>
    <row r="18" spans="16:39" x14ac:dyDescent="0.2">
      <c r="P18" s="34" t="s">
        <v>116</v>
      </c>
      <c r="R18" s="34" t="s">
        <v>117</v>
      </c>
      <c r="T18" s="34" t="s">
        <v>118</v>
      </c>
      <c r="V18" s="34" t="s">
        <v>119</v>
      </c>
      <c r="X18" s="34" t="s">
        <v>120</v>
      </c>
      <c r="Z18" s="34" t="s">
        <v>121</v>
      </c>
      <c r="AB18" s="34" t="s">
        <v>122</v>
      </c>
      <c r="AD18" s="26" t="s">
        <v>141</v>
      </c>
      <c r="AE18" s="4" t="s">
        <v>258</v>
      </c>
      <c r="AF18" s="4" t="s">
        <v>155</v>
      </c>
      <c r="AG18" s="4" t="s">
        <v>221</v>
      </c>
      <c r="AH18" s="4" t="s">
        <v>207</v>
      </c>
      <c r="AI18" s="4" t="s">
        <v>29</v>
      </c>
      <c r="AJ18" s="4" t="s">
        <v>101</v>
      </c>
      <c r="AK18" s="4" t="s">
        <v>56</v>
      </c>
      <c r="AL18" s="15" t="s">
        <v>27</v>
      </c>
      <c r="AM18" s="15" t="s">
        <v>28</v>
      </c>
    </row>
    <row r="19" spans="16:39" x14ac:dyDescent="0.2">
      <c r="P19" s="34" t="s">
        <v>116</v>
      </c>
      <c r="R19" s="34" t="s">
        <v>117</v>
      </c>
      <c r="T19" s="34" t="s">
        <v>118</v>
      </c>
      <c r="V19" s="34" t="s">
        <v>119</v>
      </c>
      <c r="X19" s="34" t="s">
        <v>120</v>
      </c>
      <c r="Z19" s="34" t="s">
        <v>121</v>
      </c>
      <c r="AB19" s="34" t="s">
        <v>122</v>
      </c>
      <c r="AD19" s="26" t="s">
        <v>142</v>
      </c>
      <c r="AE19" s="4" t="s">
        <v>259</v>
      </c>
      <c r="AF19" s="4" t="s">
        <v>156</v>
      </c>
      <c r="AG19" s="4" t="s">
        <v>225</v>
      </c>
      <c r="AH19" s="4" t="s">
        <v>206</v>
      </c>
      <c r="AI19" s="4" t="s">
        <v>24</v>
      </c>
      <c r="AJ19" s="4" t="s">
        <v>101</v>
      </c>
      <c r="AK19" s="4" t="s">
        <v>56</v>
      </c>
      <c r="AL19" s="15" t="s">
        <v>27</v>
      </c>
      <c r="AM19" s="15" t="s">
        <v>28</v>
      </c>
    </row>
    <row r="20" spans="16:39" x14ac:dyDescent="0.2">
      <c r="P20" s="34" t="s">
        <v>116</v>
      </c>
      <c r="R20" s="34" t="s">
        <v>117</v>
      </c>
      <c r="T20" s="34" t="s">
        <v>118</v>
      </c>
      <c r="V20" s="34" t="s">
        <v>119</v>
      </c>
      <c r="X20" s="34" t="s">
        <v>120</v>
      </c>
      <c r="Z20" s="34" t="s">
        <v>121</v>
      </c>
      <c r="AB20" s="34" t="s">
        <v>123</v>
      </c>
      <c r="AD20" s="26" t="s">
        <v>157</v>
      </c>
      <c r="AE20" s="4" t="s">
        <v>260</v>
      </c>
      <c r="AF20" s="4" t="s">
        <v>158</v>
      </c>
      <c r="AG20" s="4" t="s">
        <v>222</v>
      </c>
      <c r="AH20" s="4" t="s">
        <v>224</v>
      </c>
      <c r="AI20" s="4" t="s">
        <v>29</v>
      </c>
      <c r="AJ20" s="4" t="s">
        <v>101</v>
      </c>
      <c r="AK20" s="4" t="s">
        <v>56</v>
      </c>
      <c r="AL20" s="15" t="s">
        <v>27</v>
      </c>
      <c r="AM20" s="15" t="s">
        <v>28</v>
      </c>
    </row>
    <row r="21" spans="16:39" x14ac:dyDescent="0.2">
      <c r="P21" s="34" t="s">
        <v>116</v>
      </c>
      <c r="R21" s="34" t="s">
        <v>117</v>
      </c>
      <c r="T21" s="34" t="s">
        <v>118</v>
      </c>
      <c r="V21" s="34" t="s">
        <v>119</v>
      </c>
      <c r="X21" s="34" t="s">
        <v>120</v>
      </c>
      <c r="Z21" s="34" t="s">
        <v>121</v>
      </c>
      <c r="AB21" s="34" t="s">
        <v>123</v>
      </c>
      <c r="AD21" s="26" t="s">
        <v>159</v>
      </c>
      <c r="AE21" s="4" t="s">
        <v>261</v>
      </c>
      <c r="AF21" s="4" t="s">
        <v>160</v>
      </c>
      <c r="AG21" s="4" t="s">
        <v>223</v>
      </c>
      <c r="AH21" s="4" t="s">
        <v>224</v>
      </c>
      <c r="AI21" s="4" t="s">
        <v>29</v>
      </c>
      <c r="AJ21" s="4" t="s">
        <v>101</v>
      </c>
      <c r="AK21" s="4" t="s">
        <v>56</v>
      </c>
      <c r="AL21" s="15" t="s">
        <v>27</v>
      </c>
      <c r="AM21" s="15" t="s">
        <v>28</v>
      </c>
    </row>
    <row r="22" spans="16:39" x14ac:dyDescent="0.2">
      <c r="P22" s="34" t="s">
        <v>116</v>
      </c>
      <c r="R22" s="34" t="s">
        <v>117</v>
      </c>
      <c r="T22" s="34" t="s">
        <v>118</v>
      </c>
      <c r="V22" s="34" t="s">
        <v>119</v>
      </c>
      <c r="X22" s="34" t="s">
        <v>120</v>
      </c>
      <c r="Z22" s="34" t="s">
        <v>121</v>
      </c>
      <c r="AB22" s="34" t="s">
        <v>123</v>
      </c>
      <c r="AD22" s="26" t="s">
        <v>236</v>
      </c>
      <c r="AE22" s="4" t="s">
        <v>262</v>
      </c>
      <c r="AF22" s="4" t="s">
        <v>237</v>
      </c>
      <c r="AG22" s="4" t="s">
        <v>243</v>
      </c>
      <c r="AH22" s="4" t="s">
        <v>238</v>
      </c>
      <c r="AI22" s="4" t="s">
        <v>24</v>
      </c>
      <c r="AJ22" s="4" t="s">
        <v>101</v>
      </c>
      <c r="AK22" s="4" t="s">
        <v>56</v>
      </c>
      <c r="AL22" s="15" t="s">
        <v>27</v>
      </c>
      <c r="AM22" s="15" t="s">
        <v>28</v>
      </c>
    </row>
    <row r="23" spans="16:39" x14ac:dyDescent="0.2">
      <c r="P23" s="34" t="s">
        <v>116</v>
      </c>
      <c r="Q23" s="34"/>
      <c r="R23" s="34" t="s">
        <v>117</v>
      </c>
      <c r="S23" s="34"/>
      <c r="T23" s="34" t="s">
        <v>118</v>
      </c>
      <c r="U23" s="34"/>
      <c r="V23" s="34" t="s">
        <v>119</v>
      </c>
      <c r="W23" s="34"/>
      <c r="X23" s="34" t="s">
        <v>120</v>
      </c>
      <c r="Y23" s="34"/>
      <c r="Z23" s="34" t="s">
        <v>121</v>
      </c>
      <c r="AA23" s="34"/>
      <c r="AB23" s="34" t="s">
        <v>123</v>
      </c>
      <c r="AD23" s="26" t="s">
        <v>162</v>
      </c>
      <c r="AE23" s="4" t="s">
        <v>263</v>
      </c>
      <c r="AF23" s="4" t="s">
        <v>161</v>
      </c>
      <c r="AG23" s="4" t="s">
        <v>218</v>
      </c>
      <c r="AH23" s="4" t="s">
        <v>217</v>
      </c>
      <c r="AI23" s="4" t="s">
        <v>29</v>
      </c>
      <c r="AJ23" s="4" t="s">
        <v>101</v>
      </c>
      <c r="AK23" s="4" t="s">
        <v>56</v>
      </c>
      <c r="AL23" s="15" t="s">
        <v>27</v>
      </c>
      <c r="AM23" s="15" t="s">
        <v>28</v>
      </c>
    </row>
    <row r="24" spans="16:39" x14ac:dyDescent="0.2">
      <c r="P24" s="34" t="s">
        <v>116</v>
      </c>
      <c r="R24" s="34" t="s">
        <v>117</v>
      </c>
      <c r="T24" s="34" t="s">
        <v>118</v>
      </c>
      <c r="V24" s="34" t="s">
        <v>119</v>
      </c>
      <c r="X24" s="34" t="s">
        <v>120</v>
      </c>
      <c r="Z24" s="34" t="s">
        <v>121</v>
      </c>
      <c r="AB24" s="34" t="s">
        <v>123</v>
      </c>
      <c r="AD24" s="26" t="s">
        <v>177</v>
      </c>
      <c r="AE24" s="4" t="s">
        <v>264</v>
      </c>
      <c r="AF24" s="4" t="s">
        <v>174</v>
      </c>
      <c r="AG24" s="4" t="s">
        <v>193</v>
      </c>
      <c r="AH24" s="4" t="s">
        <v>216</v>
      </c>
      <c r="AI24" s="4" t="s">
        <v>29</v>
      </c>
      <c r="AJ24" s="4" t="s">
        <v>101</v>
      </c>
      <c r="AK24" s="4" t="s">
        <v>56</v>
      </c>
      <c r="AL24" s="15" t="s">
        <v>27</v>
      </c>
      <c r="AM24" s="15" t="s">
        <v>28</v>
      </c>
    </row>
    <row r="25" spans="16:39" x14ac:dyDescent="0.2">
      <c r="P25" s="34" t="s">
        <v>116</v>
      </c>
      <c r="R25" s="34" t="s">
        <v>117</v>
      </c>
      <c r="T25" s="34" t="s">
        <v>118</v>
      </c>
      <c r="V25" s="34" t="s">
        <v>119</v>
      </c>
      <c r="X25" s="34" t="s">
        <v>120</v>
      </c>
      <c r="Z25" s="34" t="s">
        <v>121</v>
      </c>
      <c r="AB25" s="34" t="s">
        <v>123</v>
      </c>
      <c r="AD25" s="26" t="s">
        <v>176</v>
      </c>
      <c r="AE25" s="4" t="s">
        <v>265</v>
      </c>
      <c r="AF25" s="4" t="s">
        <v>175</v>
      </c>
      <c r="AG25" s="4" t="s">
        <v>205</v>
      </c>
      <c r="AH25" s="4" t="s">
        <v>204</v>
      </c>
      <c r="AI25" s="4" t="s">
        <v>24</v>
      </c>
      <c r="AJ25" s="4" t="s">
        <v>101</v>
      </c>
      <c r="AK25" s="4" t="s">
        <v>56</v>
      </c>
      <c r="AL25" s="15" t="s">
        <v>27</v>
      </c>
      <c r="AM25" s="15" t="s">
        <v>28</v>
      </c>
    </row>
    <row r="26" spans="16:39" x14ac:dyDescent="0.2">
      <c r="P26" s="34" t="s">
        <v>116</v>
      </c>
      <c r="R26" s="34" t="s">
        <v>117</v>
      </c>
      <c r="T26" s="34" t="s">
        <v>118</v>
      </c>
      <c r="V26" s="34" t="s">
        <v>119</v>
      </c>
      <c r="X26" s="34" t="s">
        <v>120</v>
      </c>
      <c r="Z26" s="34" t="s">
        <v>121</v>
      </c>
      <c r="AB26" s="34" t="s">
        <v>123</v>
      </c>
      <c r="AD26" s="26" t="s">
        <v>179</v>
      </c>
      <c r="AE26" s="4" t="s">
        <v>266</v>
      </c>
      <c r="AF26" s="4" t="s">
        <v>178</v>
      </c>
      <c r="AG26" s="4" t="s">
        <v>215</v>
      </c>
      <c r="AH26" s="4" t="s">
        <v>214</v>
      </c>
      <c r="AI26" s="4" t="s">
        <v>24</v>
      </c>
      <c r="AJ26" s="4" t="s">
        <v>101</v>
      </c>
      <c r="AK26" s="4" t="s">
        <v>56</v>
      </c>
      <c r="AL26" s="15" t="s">
        <v>27</v>
      </c>
      <c r="AM26" s="15" t="s">
        <v>28</v>
      </c>
    </row>
    <row r="27" spans="16:39" x14ac:dyDescent="0.2">
      <c r="P27" s="34" t="s">
        <v>116</v>
      </c>
      <c r="R27" s="34" t="s">
        <v>117</v>
      </c>
      <c r="T27" s="34" t="s">
        <v>118</v>
      </c>
      <c r="V27" s="34" t="s">
        <v>119</v>
      </c>
      <c r="X27" s="34" t="s">
        <v>120</v>
      </c>
      <c r="Z27" s="34" t="s">
        <v>121</v>
      </c>
      <c r="AB27" s="34" t="s">
        <v>123</v>
      </c>
      <c r="AD27" s="26" t="s">
        <v>181</v>
      </c>
      <c r="AE27" s="4" t="s">
        <v>267</v>
      </c>
      <c r="AF27" s="4" t="s">
        <v>180</v>
      </c>
      <c r="AG27" s="4" t="s">
        <v>226</v>
      </c>
      <c r="AH27" s="4" t="s">
        <v>227</v>
      </c>
      <c r="AI27" s="4" t="s">
        <v>24</v>
      </c>
      <c r="AJ27" s="4" t="s">
        <v>101</v>
      </c>
      <c r="AK27" s="4" t="s">
        <v>56</v>
      </c>
      <c r="AL27" s="15" t="s">
        <v>27</v>
      </c>
      <c r="AM27" s="15" t="s">
        <v>28</v>
      </c>
    </row>
    <row r="28" spans="16:39" x14ac:dyDescent="0.2">
      <c r="P28" s="34" t="s">
        <v>116</v>
      </c>
      <c r="R28" s="34" t="s">
        <v>117</v>
      </c>
      <c r="T28" s="34" t="s">
        <v>118</v>
      </c>
      <c r="V28" s="34" t="s">
        <v>119</v>
      </c>
      <c r="X28" s="34" t="s">
        <v>120</v>
      </c>
      <c r="Z28" s="34" t="s">
        <v>121</v>
      </c>
      <c r="AB28" s="34" t="s">
        <v>124</v>
      </c>
      <c r="AD28" s="26" t="s">
        <v>228</v>
      </c>
      <c r="AE28" s="4" t="s">
        <v>272</v>
      </c>
      <c r="AF28" s="4" t="s">
        <v>235</v>
      </c>
      <c r="AG28" s="4" t="s">
        <v>229</v>
      </c>
      <c r="AH28" s="4" t="s">
        <v>230</v>
      </c>
      <c r="AI28" s="4" t="s">
        <v>24</v>
      </c>
      <c r="AJ28" s="4" t="s">
        <v>101</v>
      </c>
      <c r="AK28" s="4" t="s">
        <v>56</v>
      </c>
      <c r="AL28" s="15" t="s">
        <v>27</v>
      </c>
      <c r="AM28" s="15" t="s">
        <v>28</v>
      </c>
    </row>
    <row r="29" spans="16:39" x14ac:dyDescent="0.2">
      <c r="P29" s="34" t="s">
        <v>116</v>
      </c>
      <c r="R29" s="34" t="s">
        <v>117</v>
      </c>
      <c r="T29" s="34" t="s">
        <v>118</v>
      </c>
      <c r="V29" s="34" t="s">
        <v>119</v>
      </c>
      <c r="X29" s="34" t="s">
        <v>120</v>
      </c>
      <c r="Z29" s="34" t="s">
        <v>121</v>
      </c>
      <c r="AB29" s="34" t="s">
        <v>124</v>
      </c>
      <c r="AD29" s="26" t="s">
        <v>168</v>
      </c>
      <c r="AE29" s="4" t="s">
        <v>273</v>
      </c>
      <c r="AF29" s="4" t="s">
        <v>169</v>
      </c>
      <c r="AG29" s="4" t="s">
        <v>233</v>
      </c>
      <c r="AH29" s="4" t="s">
        <v>234</v>
      </c>
      <c r="AI29" s="4" t="s">
        <v>29</v>
      </c>
      <c r="AJ29" s="4" t="s">
        <v>101</v>
      </c>
      <c r="AK29" s="4" t="s">
        <v>56</v>
      </c>
      <c r="AL29" s="15" t="s">
        <v>27</v>
      </c>
      <c r="AM29" s="15" t="s">
        <v>28</v>
      </c>
    </row>
    <row r="30" spans="16:39" x14ac:dyDescent="0.2">
      <c r="P30" s="34" t="s">
        <v>116</v>
      </c>
      <c r="R30" s="34" t="s">
        <v>117</v>
      </c>
      <c r="T30" s="34" t="s">
        <v>118</v>
      </c>
      <c r="V30" s="34" t="s">
        <v>119</v>
      </c>
      <c r="X30" s="34" t="s">
        <v>120</v>
      </c>
      <c r="Z30" s="34" t="s">
        <v>121</v>
      </c>
      <c r="AB30" s="34" t="s">
        <v>124</v>
      </c>
      <c r="AD30" s="26" t="s">
        <v>239</v>
      </c>
      <c r="AE30" s="4" t="s">
        <v>274</v>
      </c>
      <c r="AF30" s="4" t="s">
        <v>240</v>
      </c>
      <c r="AG30" s="4" t="s">
        <v>241</v>
      </c>
      <c r="AH30" s="4" t="s">
        <v>242</v>
      </c>
      <c r="AI30" s="4" t="s">
        <v>24</v>
      </c>
      <c r="AJ30" s="4" t="s">
        <v>101</v>
      </c>
      <c r="AK30" s="4" t="s">
        <v>56</v>
      </c>
      <c r="AL30" s="15" t="s">
        <v>27</v>
      </c>
      <c r="AM30" s="15" t="s">
        <v>28</v>
      </c>
    </row>
    <row r="31" spans="16:39" x14ac:dyDescent="0.2">
      <c r="P31" s="34" t="s">
        <v>116</v>
      </c>
      <c r="R31" s="34" t="s">
        <v>117</v>
      </c>
      <c r="T31" s="34" t="s">
        <v>118</v>
      </c>
      <c r="V31" s="34" t="s">
        <v>119</v>
      </c>
      <c r="X31" s="34" t="s">
        <v>120</v>
      </c>
      <c r="Z31" s="34" t="s">
        <v>121</v>
      </c>
      <c r="AB31" s="34" t="s">
        <v>124</v>
      </c>
      <c r="AD31" s="26" t="s">
        <v>171</v>
      </c>
      <c r="AE31" s="4" t="s">
        <v>275</v>
      </c>
      <c r="AF31" s="4" t="s">
        <v>170</v>
      </c>
      <c r="AG31" s="4" t="s">
        <v>232</v>
      </c>
      <c r="AH31" s="4" t="s">
        <v>231</v>
      </c>
      <c r="AI31" s="4" t="s">
        <v>29</v>
      </c>
      <c r="AJ31" s="4" t="s">
        <v>101</v>
      </c>
      <c r="AK31" s="4" t="s">
        <v>56</v>
      </c>
      <c r="AL31" s="15" t="s">
        <v>27</v>
      </c>
      <c r="AM31" s="15" t="s">
        <v>28</v>
      </c>
    </row>
    <row r="32" spans="16:39" x14ac:dyDescent="0.2">
      <c r="P32" s="34" t="s">
        <v>116</v>
      </c>
      <c r="R32" s="34" t="s">
        <v>117</v>
      </c>
      <c r="T32" s="34" t="s">
        <v>118</v>
      </c>
      <c r="V32" s="34" t="s">
        <v>119</v>
      </c>
      <c r="X32" s="34" t="s">
        <v>120</v>
      </c>
      <c r="Z32" s="34" t="s">
        <v>121</v>
      </c>
      <c r="AB32" s="34" t="s">
        <v>124</v>
      </c>
      <c r="AD32" s="26" t="s">
        <v>173</v>
      </c>
      <c r="AE32" s="4" t="s">
        <v>276</v>
      </c>
      <c r="AF32" s="4" t="s">
        <v>172</v>
      </c>
      <c r="AG32" s="4" t="s">
        <v>203</v>
      </c>
      <c r="AH32" s="4" t="s">
        <v>202</v>
      </c>
      <c r="AI32" s="4" t="s">
        <v>29</v>
      </c>
      <c r="AJ32" s="4" t="s">
        <v>101</v>
      </c>
      <c r="AK32" s="4" t="s">
        <v>56</v>
      </c>
      <c r="AL32" s="15" t="s">
        <v>27</v>
      </c>
      <c r="AM32" s="15" t="s">
        <v>28</v>
      </c>
    </row>
    <row r="33" spans="1:39" x14ac:dyDescent="0.2">
      <c r="P33" s="34" t="s">
        <v>116</v>
      </c>
      <c r="R33" s="34" t="s">
        <v>117</v>
      </c>
      <c r="T33" s="34" t="s">
        <v>118</v>
      </c>
      <c r="V33" s="34" t="s">
        <v>119</v>
      </c>
      <c r="X33" s="34" t="s">
        <v>120</v>
      </c>
      <c r="Z33" s="34" t="s">
        <v>121</v>
      </c>
      <c r="AB33" s="14" t="s">
        <v>125</v>
      </c>
      <c r="AD33" s="26" t="s">
        <v>166</v>
      </c>
      <c r="AE33" s="4" t="s">
        <v>268</v>
      </c>
      <c r="AF33" s="4" t="s">
        <v>167</v>
      </c>
      <c r="AG33" s="4" t="s">
        <v>208</v>
      </c>
      <c r="AH33" s="4" t="s">
        <v>209</v>
      </c>
      <c r="AI33" s="4" t="s">
        <v>29</v>
      </c>
      <c r="AJ33" s="4" t="s">
        <v>101</v>
      </c>
      <c r="AK33" s="4" t="s">
        <v>56</v>
      </c>
      <c r="AL33" s="15" t="s">
        <v>27</v>
      </c>
      <c r="AM33" s="15" t="s">
        <v>28</v>
      </c>
    </row>
    <row r="34" spans="1:39" x14ac:dyDescent="0.2">
      <c r="P34" s="34" t="s">
        <v>116</v>
      </c>
      <c r="R34" s="34" t="s">
        <v>117</v>
      </c>
      <c r="T34" s="34" t="s">
        <v>118</v>
      </c>
      <c r="V34" s="34" t="s">
        <v>119</v>
      </c>
      <c r="X34" s="34" t="s">
        <v>120</v>
      </c>
      <c r="Z34" s="34" t="s">
        <v>121</v>
      </c>
      <c r="AB34" s="14" t="s">
        <v>126</v>
      </c>
      <c r="AD34" s="26" t="s">
        <v>244</v>
      </c>
      <c r="AE34" s="4" t="s">
        <v>269</v>
      </c>
      <c r="AF34" s="4" t="s">
        <v>163</v>
      </c>
      <c r="AG34" s="4" t="s">
        <v>211</v>
      </c>
      <c r="AH34" s="4" t="s">
        <v>210</v>
      </c>
      <c r="AI34" s="4" t="s">
        <v>29</v>
      </c>
      <c r="AJ34" s="4" t="s">
        <v>101</v>
      </c>
      <c r="AK34" s="4" t="s">
        <v>56</v>
      </c>
      <c r="AL34" s="15" t="s">
        <v>27</v>
      </c>
      <c r="AM34" s="15" t="s">
        <v>28</v>
      </c>
    </row>
    <row r="35" spans="1:39" x14ac:dyDescent="0.2">
      <c r="P35" s="34" t="s">
        <v>116</v>
      </c>
      <c r="R35" s="34" t="s">
        <v>117</v>
      </c>
      <c r="T35" s="34" t="s">
        <v>118</v>
      </c>
      <c r="V35" s="34" t="s">
        <v>119</v>
      </c>
      <c r="X35" s="34" t="s">
        <v>120</v>
      </c>
      <c r="Z35" s="34" t="s">
        <v>121</v>
      </c>
      <c r="AB35" s="14" t="s">
        <v>126</v>
      </c>
      <c r="AD35" s="26" t="s">
        <v>164</v>
      </c>
      <c r="AE35" s="4" t="s">
        <v>270</v>
      </c>
      <c r="AF35" s="4" t="s">
        <v>165</v>
      </c>
      <c r="AG35" s="4" t="s">
        <v>213</v>
      </c>
      <c r="AH35" s="4" t="s">
        <v>212</v>
      </c>
      <c r="AI35" s="4" t="s">
        <v>24</v>
      </c>
      <c r="AJ35" s="4" t="s">
        <v>101</v>
      </c>
      <c r="AK35" s="4" t="s">
        <v>56</v>
      </c>
      <c r="AL35" s="15" t="s">
        <v>27</v>
      </c>
      <c r="AM35" s="15" t="s">
        <v>28</v>
      </c>
    </row>
    <row r="36" spans="1:39" x14ac:dyDescent="0.2">
      <c r="A36" s="35" t="s">
        <v>116</v>
      </c>
      <c r="B36" s="35"/>
      <c r="C36" s="35" t="s">
        <v>117</v>
      </c>
      <c r="D36" s="35"/>
      <c r="E36" s="35" t="s">
        <v>118</v>
      </c>
      <c r="F36" s="35"/>
      <c r="G36" s="35" t="s">
        <v>119</v>
      </c>
      <c r="H36" s="35"/>
      <c r="I36" s="35" t="s">
        <v>120</v>
      </c>
      <c r="J36" s="35"/>
      <c r="K36" s="35" t="s">
        <v>121</v>
      </c>
      <c r="L36" s="35"/>
      <c r="M36" s="35" t="s">
        <v>123</v>
      </c>
      <c r="N36" s="35"/>
      <c r="O36" s="35" t="s">
        <v>127</v>
      </c>
      <c r="P36" s="34"/>
      <c r="R36" s="34"/>
      <c r="T36" s="34"/>
      <c r="V36" s="34"/>
      <c r="X36" s="34"/>
      <c r="Z36" s="34"/>
      <c r="AB36" s="34"/>
      <c r="AL36" s="15" t="s">
        <v>31</v>
      </c>
      <c r="AM36" s="15" t="s">
        <v>28</v>
      </c>
    </row>
    <row r="37" spans="1:39" x14ac:dyDescent="0.2">
      <c r="P37" s="34"/>
      <c r="R37" s="34"/>
      <c r="T37" s="34"/>
      <c r="V37" s="34"/>
      <c r="X37" s="34"/>
      <c r="Z37" s="34"/>
    </row>
    <row r="38" spans="1:39" x14ac:dyDescent="0.2">
      <c r="P38" s="34"/>
      <c r="R38" s="34"/>
      <c r="T38" s="34"/>
      <c r="V38" s="34"/>
      <c r="X38" s="34"/>
      <c r="Z38" s="34"/>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phoneticPr fontId="30" type="noConversion"/>
  <conditionalFormatting sqref="P1:P4 Q3:AC4 AC5:AC19 Y20:AC20 Y21:AA22 AB21:AC26 U29:AC31 Q31:S31 P32:AC1048569 Y6:AB19 P6:X21 Q22:X22 P22:P31">
    <cfRule type="expression" dxfId="14" priority="24">
      <formula>AND(NOT(ISBLANK(P1)),COUNTA(Q1:$AD1)=0)</formula>
    </cfRule>
  </conditionalFormatting>
  <conditionalFormatting sqref="P6:W16 Y6:AB19 X6:X22 P17:P31">
    <cfRule type="expression" dxfId="13" priority="16">
      <formula>ROW(P6)&gt;5</formula>
    </cfRule>
  </conditionalFormatting>
  <conditionalFormatting sqref="P6:W16 Y6:AB19 X6:X22 Q17:W22 P17:P31">
    <cfRule type="containsText" dxfId="12" priority="17" operator="containsText" text=" ">
      <formula>NOT(ISERROR(SEARCH(" ",P6)))</formula>
    </cfRule>
  </conditionalFormatting>
  <conditionalFormatting sqref="P5:AB5">
    <cfRule type="expression" dxfId="11" priority="19">
      <formula>ROW(P5)&gt;5</formula>
    </cfRule>
    <cfRule type="containsText" dxfId="10" priority="20" operator="containsText" text=" ">
      <formula>NOT(ISERROR(SEARCH(" ",P5)))</formula>
    </cfRule>
    <cfRule type="expression" dxfId="9" priority="21">
      <formula>AND(NOT(ISBLANK(P5)),COUNTA(Q5:$AD5)=0)</formula>
    </cfRule>
  </conditionalFormatting>
  <conditionalFormatting sqref="P4:AC4 AC5:AC19 Y20:AC20 Y21:AA22 AB21:AC26 U29:AC31 Q31:S31 P32:AC1048576">
    <cfRule type="containsText" dxfId="8" priority="23" operator="containsText" text=" ">
      <formula>NOT(ISERROR(SEARCH(" ",P4)))</formula>
    </cfRule>
  </conditionalFormatting>
  <conditionalFormatting sqref="P1048570:AC1048576">
    <cfRule type="expression" dxfId="7" priority="43">
      <formula>AND(NOT(ISBLANK(P1048570)),COUNTA(Q1048570:$AD1048571)=0)</formula>
    </cfRule>
  </conditionalFormatting>
  <conditionalFormatting sqref="Q23:AA26 S27:X27 Y27:AC28 Q27:R30 U28:X28 S28:S30 T28:T31">
    <cfRule type="containsText" dxfId="6" priority="12" operator="containsText" text=" ">
      <formula>NOT(ISERROR(SEARCH(" ",Q23)))</formula>
    </cfRule>
  </conditionalFormatting>
  <conditionalFormatting sqref="Q23:AA26 S27:X27 AB27 Y27:AA28 AC27:AC28 Q27:R30 U28:W28 S28:S30 T28:T31">
    <cfRule type="expression" dxfId="5" priority="14">
      <formula>AND(NOT(ISBLANK(Q23)),COUNTA(R23:$AD23)=0)</formula>
    </cfRule>
  </conditionalFormatting>
  <conditionalFormatting sqref="AB28 X28">
    <cfRule type="expression" dxfId="4" priority="49">
      <formula>AND(NOT(ISBLANK(X28)),COUNTA(Y27:$AD27)=0)</formula>
    </cfRule>
  </conditionalFormatting>
  <conditionalFormatting sqref="AB21:AD28 A1:AD4 A5:O31 Y20:AD20 Y21:AA22">
    <cfRule type="expression" dxfId="3" priority="22">
      <formula>ROW(A1)&gt;5</formula>
    </cfRule>
  </conditionalFormatting>
  <conditionalFormatting sqref="AC5:AD19 Q17:W22 Q23:AA26 S27:AA27 Q27:R30 U28:AA28 S28:S30 T28:T31 U29:AD31 Q31:S31 A32:AD1048576">
    <cfRule type="expression" dxfId="2" priority="5">
      <formula>ROW(A5)&gt;5</formula>
    </cfRule>
  </conditionalFormatting>
  <conditionalFormatting sqref="AD1:AD1048576">
    <cfRule type="expression" dxfId="1" priority="10">
      <formula>NOT(OR(OR(AD1="",AD1="Species"),_xlfn.CONCAT(AB1," ")=LEFT(AD1,LEN(AB1)+1)))</formula>
    </cfRule>
  </conditionalFormatting>
  <conditionalFormatting sqref="AM4:AM1048576">
    <cfRule type="expression" dxfId="0" priority="40">
      <formula>NOT(AM4=proposedRank)</formula>
    </cfRule>
  </conditionalFormatting>
  <dataValidations count="6">
    <dataValidation type="custom" allowBlank="1" showInputMessage="1" showErrorMessage="1" errorTitle="Binomial Naming" error="Species name must start with the name of it's genus." promptTitle="binomial" sqref="AD1:AD3" xr:uid="{6ED04D79-A715-E14E-BEE8-E45D16791A8A}">
      <formula1>OR(LEFT(AD1048568,LEN(AB1048568))=AB1048568,AD1048568="Species")</formula1>
    </dataValidation>
    <dataValidation type="custom" allowBlank="1" showInputMessage="1" showErrorMessage="1" errorTitle="Binomial Naming" error="Species name must start with the name of it's genus." promptTitle="binomial" sqref="AD4 AD36 AD14 AD20 AD31:AD33 AD26" xr:uid="{6D727916-7D2E-E146-92E8-31CA95471B86}">
      <formula1>OR(LEFT(#REF!,LEN(#REF!))=#REF!,#REF!="Species")</formula1>
    </dataValidation>
    <dataValidation type="custom" allowBlank="1" showInputMessage="1" showErrorMessage="1" errorTitle="Binomial Naming" error="Species name must start with the name of it's genus." promptTitle="binomial" sqref="AD37:AD1048576 AD5:AD10 AD15:AD17 AD27:AD28 AD23:AD25" xr:uid="{65DD614A-8254-9746-94B4-BA18879DDAF4}">
      <formula1>OR(LEFT(AD1,LEN(AB1))=AB1,AD1="Species")</formula1>
    </dataValidation>
    <dataValidation type="custom" allowBlank="1" showInputMessage="1" showErrorMessage="1" errorTitle="Binomial Naming" error="Species name must start with the name of it's genus." promptTitle="binomial" sqref="AD29:AD30 AD11:AD13 AD18 AD34:AD35 AD21:AD22" xr:uid="{8F17DA48-4600-BD4C-94E1-B7291215FC47}">
      <formula1>OR(LEFT(AD8,LEN(AB8))=AB8,AD8="Species")</formula1>
    </dataValidation>
    <dataValidation type="custom" allowBlank="1" showInputMessage="1" showErrorMessage="1" errorTitle="Binomial Naming" error="Species name must start with the name of it's genus." promptTitle="binomial" sqref="AD19" xr:uid="{FCEBF901-DE43-5342-A83B-0AA73DC613A9}">
      <formula1>OR(LEFT(AD17,LEN(AB17))=AB17,AD17="Species")</formula1>
    </dataValidation>
    <dataValidation allowBlank="1" showErrorMessage="1" errorTitle="No spaces allowed" error="Taxon names above the rank of species may NOT contain spaces." promptTitle="No spaces allowed" prompt="Taxon names above the rank of species may NOT contain spaces." sqref="P1:P1048576 Q3:AC1048576" xr:uid="{1D2B29DA-4196-6041-BF4E-2510877424F8}"/>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D4C4E532-C11A-5247-817F-086068D7851B}">
          <x14:formula1>
            <xm:f>'Menu Items (Do not change)'!$E:$E</xm:f>
          </x14:formula1>
          <xm:sqref>AM1:AM2 AM4:AM1048576</xm:sqref>
        </x14:dataValidation>
        <x14:dataValidation type="list" errorStyle="warning" allowBlank="1" showInputMessage="1" showErrorMessage="1" xr:uid="{4F9C6243-AC37-1947-9A55-90C10FC0AB53}">
          <x14:formula1>
            <xm:f>'Menu Items (Do not change)'!$D:$D</xm:f>
          </x14:formula1>
          <xm:sqref>AL1:AL2 AL4:AL1048576</xm:sqref>
        </x14:dataValidation>
        <x14:dataValidation type="list" allowBlank="1" showInputMessage="1" showErrorMessage="1" xr:uid="{94CB9324-55A9-3949-A8CF-1987C1083905}">
          <x14:formula1>
            <xm:f>'Menu Items (Do not change)'!$A:$A</xm:f>
          </x14:formula1>
          <xm:sqref>AI1:AI1048576</xm:sqref>
        </x14:dataValidation>
        <x14:dataValidation type="list" allowBlank="1" showInputMessage="1" showErrorMessage="1" xr:uid="{4DE34BD3-C393-3F4B-9C7E-DB2D43590F07}">
          <x14:formula1>
            <xm:f>'Menu Items (Do not change)'!$B:$B</xm:f>
          </x14:formula1>
          <xm:sqref>AJ1:AJ1048576</xm:sqref>
        </x14:dataValidation>
        <x14:dataValidation type="list" allowBlank="1" showInputMessage="1" showErrorMessage="1" xr:uid="{3930A149-CB32-1443-95AA-57F3CB55B919}">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3</vt:i4>
      </vt:variant>
      <vt:variant>
        <vt:lpstr>Intervalli denominati</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RUBINO Luisa</cp:lastModifiedBy>
  <dcterms:created xsi:type="dcterms:W3CDTF">2023-02-08T19:24:03Z</dcterms:created>
  <dcterms:modified xsi:type="dcterms:W3CDTF">2025-09-01T07:05:59Z</dcterms:modified>
</cp:coreProperties>
</file>