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166925"/>
  <mc:AlternateContent xmlns:mc="http://schemas.openxmlformats.org/markup-compatibility/2006">
    <mc:Choice Requires="x15">
      <x15ac:absPath xmlns:x15ac="http://schemas.microsoft.com/office/spreadsheetml/2010/11/ac" url="/Users/luisa/Desktop/EC57/2. EC57 A proposals/"/>
    </mc:Choice>
  </mc:AlternateContent>
  <xr:revisionPtr revIDLastSave="0" documentId="8_{3C65BC98-F314-5C41-BF31-E297D51A9090}" xr6:coauthVersionLast="47" xr6:coauthVersionMax="47" xr10:uidLastSave="{00000000-0000-0000-0000-000000000000}"/>
  <bookViews>
    <workbookView xWindow="0" yWindow="500" windowWidth="28800" windowHeight="157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c r="P1" i="1"/>
  <c r="AE2" i="1"/>
  <c r="AF2" i="1"/>
  <c r="E2" i="1"/>
  <c r="P2" i="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<sst xmlns="http://schemas.openxmlformats.org/spreadsheetml/2006/main" count="161" uniqueCount="130">
  <si>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</si>
  <si>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</si>
  <si>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</si>
  <si>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</si>
  <si>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</si>
  <si>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</si>
  <si>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</si>
  <si>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</si>
  <si>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</si>
  <si>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</si>
  <si>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</si>
  <si>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</si>
  <si>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</si>
  <si>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</si>
  <si>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</si>
  <si>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</si>
  <si>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</si>
  <si>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</si>
  <si>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</si>
  <si>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</si>
  <si>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</si>
  <si>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</si>
  <si>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</si>
  <si>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</si>
  <si>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</si>
  <si>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</si>
  <si>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</si>
  <si>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</si>
  <si>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</si>
  <si>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</si>
  <si>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</si>
  <si>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</si>
  <si>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</si>
  <si>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</si>
  <si>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</si>
  <si>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</si>
  <si>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</si>
  <si>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</si>
  <si>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</si>
  <si>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</si>
  <si>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</si>
  <si>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</si>
  <si>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</si>
  <si>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</si>
  <si>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</si>
  <si>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</si>
  <si>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</si>
  <si>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</si>
  <si>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</si>
  <si>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</si>
  <si>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</si>
  <si>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</si>
  <si>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</si>
  <si>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</si>
  <si>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</si>
  <si>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</si>
  <si>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</si>
  <si>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</si>
  <si>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</si>
  <si>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</si>
  <si>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</si>
  <si>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</si>
  <si>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</si>
  <si>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</si>
  <si>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</si>
  <si>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</si>
  <si>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</si>
  <si>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</si>
  <si>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</si>
  <si>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</si>
  <si>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</si>
  <si>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</si>
  <si>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</si>
  <si>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</si>
  <si>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</si>
  <si>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</si>
  <si>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</si>
  <si>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</si>
  <si>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</si>
  <si>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</si>
  <si>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</si>
  <si>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</si>
  <si>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</si>
  <si>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</si>
  <si>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</si>
  <si>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</si>
  <si>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</si>
  <si>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</si>
  <si>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</si>
  <si>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</si>
  <si>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</si>
  <si>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</si>
  <si>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</si>
  <si>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</si>
  <si>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</si>
  <si>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</si>
  <si>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</si>
  <si>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</si>
  <si>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</si>
  <si>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</si>
  <si>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</si>
  <si>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</si>
  <si>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</si>
  <si>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</si>
  <si>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</si>
  <si>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</si>
  <si>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</si>
  <si>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</si>
  <si>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</si>
  <si>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</si>
  <si>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</si>
  <si>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</si>
  <si>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</si>
  <si>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</si>
  <si>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</si>
  <si>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</si>
  <si>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</si>
  <si>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Pararnavirae</t>
  </si>
  <si>
    <t>Artverviricota</t>
  </si>
  <si>
    <t>Revtraviricetes</t>
  </si>
  <si>
    <t>Ortervirales</t>
  </si>
  <si>
    <t>Caulimoviridae</t>
  </si>
  <si>
    <t>Badnavirus</t>
  </si>
  <si>
    <t>PP792697</t>
  </si>
  <si>
    <t>nettle badnavirus 1</t>
  </si>
  <si>
    <t>NBV1</t>
  </si>
  <si>
    <t>Badnavirus urticae</t>
  </si>
  <si>
    <t>UD</t>
  </si>
  <si>
    <t xml:space="preserve">e </t>
  </si>
  <si>
    <r>
      <t>Urticae</t>
    </r>
    <r>
      <rPr>
        <sz val="12"/>
        <color theme="1"/>
        <rFont val="Calibri"/>
        <family val="2"/>
        <scheme val="minor"/>
      </rPr>
      <t xml:space="preserve"> is the genitive of the genus </t>
    </r>
    <r>
      <rPr>
        <i/>
        <sz val="12"/>
        <color theme="1"/>
        <rFont val="Calibri"/>
        <family val="2"/>
        <scheme val="minor"/>
      </rPr>
      <t>Urtica</t>
    </r>
    <r>
      <rPr>
        <sz val="12"/>
        <color theme="1"/>
        <rFont val="Calibri"/>
        <family val="2"/>
        <scheme val="minor"/>
      </rPr>
      <t xml:space="preserve"> to which NBV1's host plant </t>
    </r>
    <r>
      <rPr>
        <i/>
        <sz val="12"/>
        <color theme="1"/>
        <rFont val="Calibri"/>
        <family val="2"/>
        <scheme val="minor"/>
      </rPr>
      <t>Urtica dioica</t>
    </r>
    <r>
      <rPr>
        <sz val="12"/>
        <color theme="1"/>
        <rFont val="Calibri"/>
        <family val="2"/>
        <scheme val="minor"/>
      </rPr>
      <t xml:space="preserve"> belongs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</si>
</sst>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i/>
      <sz val="12"/>
      <name val="Calibri"/>
      <family val="2"/>
      <scheme val="minor"/>
    </font>
    <font>
      <sz val="12"/>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3">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31" fillId="7" borderId="1" xfId="0" applyFont="1" applyFill="1" applyBorder="1"/>
    <xf numFmtId="0" fontId="32" fillId="8" borderId="1" xfId="0" applyFont="1" applyFill="1" applyBorder="1"/>
    <xf numFmtId="0" fontId="30" fillId="0" borderId="1" xfId="0" applyFont="1" applyBorder="1" applyAlignment="1">
      <alignment wrapText="1"/>
    </xf>
    <xf numFmtId="0" fontId="32" fillId="6"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8">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AG1" zoomScale="130" zoomScaleNormal="130" workbookViewId="0">
      <pane ySplit="4" topLeftCell="A5" activePane="bottomLeft" state="frozen"/>
      <selection pane="bottomLeft" activeCell="AN5" sqref="AN5"/>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8.83203125" style="14" bestFit="1" customWidth="1"/>
    <col min="17" max="17" width="10.83203125" style="14"/>
    <col min="18" max="18" width="12.33203125" style="14" bestFit="1" customWidth="1"/>
    <col min="19" max="19" width="10.83203125" style="14"/>
    <col min="20" max="20" width="12.83203125" style="14" bestFit="1" customWidth="1"/>
    <col min="21" max="21" width="10.83203125" style="14"/>
    <col min="22" max="22" width="13.6640625" style="14" bestFit="1" customWidth="1"/>
    <col min="23" max="23" width="10.83203125" style="14"/>
    <col min="24" max="24" width="11.1640625" style="14" bestFit="1" customWidth="1"/>
    <col min="25" max="25" width="10.83203125" style="14"/>
    <col min="26" max="26" width="14.1640625" style="14" bestFit="1" customWidth="1"/>
    <col min="27" max="29" width="10.83203125" style="14"/>
    <col min="30" max="30" width="16.83203125" style="26" bestFit="1" customWidth="1"/>
    <col min="31" max="31" width="32.83203125" style="4" bestFit="1" customWidth="1"/>
    <col min="32" max="32" width="25.6640625" style="4" bestFit="1" customWidth="1"/>
    <col min="33" max="33" width="10.6640625" style="4" bestFit="1"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50" t="s">
        <v>112</v>
      </c>
      <c r="C1" s="50"/>
      <c r="D1" s="50"/>
      <c r="E1" s="51" t="str">
        <f ca="1">IF(LEN(cellFilenameFormatErrors)=0,LEFT(cellBaseFilename,9),"Code is automatically derived from the filename: 'YEAR.###X.[STATUS.][v#.]DESCRIPTION.xlsx', X=SC code")</f>
        <v>2025.003P</v>
      </c>
      <c r="F1" s="51"/>
      <c r="G1" s="51"/>
      <c r="H1" s="51"/>
      <c r="I1" s="51"/>
      <c r="J1" s="51"/>
      <c r="K1" s="51"/>
      <c r="L1" s="51"/>
      <c r="M1" s="51"/>
      <c r="N1" s="51"/>
      <c r="O1" s="51"/>
      <c r="P1" s="41"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2"/>
      <c r="R1" s="42"/>
      <c r="S1" s="42"/>
      <c r="T1" s="42"/>
      <c r="U1" s="42"/>
      <c r="V1" s="42"/>
      <c r="W1" s="42"/>
      <c r="X1" s="42"/>
      <c r="Y1" s="42"/>
      <c r="Z1" s="42"/>
      <c r="AA1" s="42"/>
      <c r="AB1" s="42"/>
      <c r="AC1" s="42"/>
      <c r="AD1" s="29" t="s">
        <v>28</v>
      </c>
      <c r="AE1" s="25" t="str" cm="1">
        <f t="array" aca="1" ref="AE1" ca="1">MID(CELL("filename",'Proposal Template'!$B$1),SEARCH("[",CELL("filename",'Proposal Template'!$B$1))+1, SEARCH("]",CELL("filename",'Proposal Template'!$B$1))-SEARCH("[",CELL("filename",'Proposal Template'!$B$1))-1)</f>
        <v>2025.003P.Ac.v1.Caulimoviridae_Badnavirus_1nsp.xlsx</v>
      </c>
      <c r="AF1" s="23"/>
      <c r="AG1" s="16"/>
      <c r="AH1" s="16"/>
      <c r="AI1" s="16"/>
      <c r="AJ1" s="16"/>
      <c r="AK1" s="16"/>
      <c r="AL1" s="16"/>
      <c r="AM1" s="16"/>
      <c r="AN1" s="16"/>
      <c r="AO1"/>
    </row>
    <row r="2" spans="1:41" ht="19" x14ac:dyDescent="0.25">
      <c r="A2" s="18" t="s">
        <v>115</v>
      </c>
      <c r="B2" s="50" t="s">
        <v>111</v>
      </c>
      <c r="C2" s="50"/>
      <c r="D2" s="50"/>
      <c r="E2" s="52"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2"/>
      <c r="G2" s="52"/>
      <c r="H2" s="52"/>
      <c r="I2" s="52"/>
      <c r="J2" s="52"/>
      <c r="K2" s="52"/>
      <c r="L2" s="52"/>
      <c r="M2" s="52"/>
      <c r="N2" s="52"/>
      <c r="O2" s="52"/>
      <c r="P2" s="43" t="str">
        <f ca="1">_xlfn.CONCAT(
IF(NOT(ISERROR(AF2)),"","Study Section code ('"&amp;AE2&amp;"') is not valid; ")
)</f>
        <v/>
      </c>
      <c r="Q2" s="44"/>
      <c r="R2" s="44"/>
      <c r="S2" s="44"/>
      <c r="T2" s="44"/>
      <c r="U2" s="44"/>
      <c r="V2" s="44"/>
      <c r="W2" s="44"/>
      <c r="X2" s="44"/>
      <c r="Y2" s="44"/>
      <c r="Z2" s="44"/>
      <c r="AA2" s="44"/>
      <c r="AB2" s="44"/>
      <c r="AC2" s="44"/>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5" t="s">
        <v>21</v>
      </c>
      <c r="B3" s="45"/>
      <c r="C3" s="45"/>
      <c r="D3" s="45"/>
      <c r="E3" s="45"/>
      <c r="F3" s="45"/>
      <c r="G3" s="45"/>
      <c r="H3" s="45"/>
      <c r="I3" s="45"/>
      <c r="J3" s="45"/>
      <c r="K3" s="45"/>
      <c r="L3" s="45"/>
      <c r="M3" s="45"/>
      <c r="N3" s="45"/>
      <c r="O3" s="45"/>
      <c r="P3" s="46" t="s">
        <v>22</v>
      </c>
      <c r="Q3" s="46"/>
      <c r="R3" s="46"/>
      <c r="S3" s="46"/>
      <c r="T3" s="46"/>
      <c r="U3" s="46"/>
      <c r="V3" s="46"/>
      <c r="W3" s="46"/>
      <c r="X3" s="46"/>
      <c r="Y3" s="46"/>
      <c r="Z3" s="46"/>
      <c r="AA3" s="46"/>
      <c r="AB3" s="46"/>
      <c r="AC3" s="46"/>
      <c r="AD3" s="46"/>
      <c r="AE3" s="47" t="s">
        <v>110</v>
      </c>
      <c r="AF3" s="48"/>
      <c r="AG3" s="48"/>
      <c r="AH3" s="48"/>
      <c r="AI3" s="48"/>
      <c r="AJ3" s="48"/>
      <c r="AK3" s="49"/>
      <c r="AL3" s="39" t="s">
        <v>109</v>
      </c>
      <c r="AM3" s="40"/>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ht="34" x14ac:dyDescent="0.2">
      <c r="P5" s="34" t="s">
        <v>116</v>
      </c>
      <c r="R5" s="34" t="s">
        <v>117</v>
      </c>
      <c r="T5" s="34" t="s">
        <v>118</v>
      </c>
      <c r="V5" s="34" t="s">
        <v>119</v>
      </c>
      <c r="X5" s="34" t="s">
        <v>120</v>
      </c>
      <c r="Z5" s="34" t="s">
        <v>121</v>
      </c>
      <c r="AB5" s="34" t="s">
        <v>122</v>
      </c>
      <c r="AD5" s="35" t="s">
        <v>126</v>
      </c>
      <c r="AE5" s="4" t="s">
        <v>123</v>
      </c>
      <c r="AF5" s="4" t="s">
        <v>124</v>
      </c>
      <c r="AG5" s="4" t="s">
        <v>125</v>
      </c>
      <c r="AH5" s="38" t="s">
        <v>127</v>
      </c>
      <c r="AI5" s="4" t="s">
        <v>24</v>
      </c>
      <c r="AJ5" s="4" t="s">
        <v>25</v>
      </c>
      <c r="AK5" s="4" t="s">
        <v>56</v>
      </c>
      <c r="AL5" s="15" t="s">
        <v>27</v>
      </c>
      <c r="AM5" s="36" t="s">
        <v>28</v>
      </c>
      <c r="AN5" s="37" t="s">
        <v>129</v>
      </c>
      <c r="AO5" t="s">
        <v>128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6" priority="1">
      <formula>ROW(A1)&gt;5</formula>
    </cfRule>
  </conditionalFormatting>
  <conditionalFormatting sqref="P1:P4 Q3:AC4">
    <cfRule type="expression" dxfId="5" priority="8">
      <formula>AND(NOT(ISBLANK(P1)),COUNTA(Q1:$AD1)=0)</formula>
    </cfRule>
  </conditionalFormatting>
  <conditionalFormatting sqref="P4:AC1048576">
    <cfRule type="containsText" dxfId="4" priority="2" operator="containsText" text=" ">
      <formula>NOT(ISERROR(SEARCH(" ",P4)))</formula>
    </cfRule>
  </conditionalFormatting>
  <conditionalFormatting sqref="P5:AC1048573">
    <cfRule type="expression" dxfId="3" priority="3">
      <formula>AND(NOT(ISBLANK(P5)),COUNTA(Q5:$AD5)=0)</formula>
    </cfRule>
  </conditionalFormatting>
  <conditionalFormatting sqref="P1048574:AC1048576">
    <cfRule type="expression" dxfId="2" priority="27">
      <formula>AND(NOT(ISBLANK(P1048574)),COUNTA(Q1048574:$AD1048575)=0)</formula>
    </cfRule>
  </conditionalFormatting>
  <conditionalFormatting sqref="AD1:AD1048576">
    <cfRule type="expression" dxfId="1" priority="4">
      <formula>NOT(OR(OR(AD1="",AD1="Species"),_xlfn.CONCAT(AB1," ")=LEFT(AD1,LEN(AB1)+1)))</formula>
    </cfRule>
  </conditionalFormatting>
  <conditionalFormatting sqref="AM4:AM1048576">
    <cfRule type="expression" dxfId="0" priority="5">
      <formula>NOT(AM4=proposedRank)</formula>
    </cfRule>
  </conditionalFormatting>
  <dataValidations count="6">
    <dataValidation type="custom" allowBlank="1" showInputMessage="1" showErrorMessage="1" errorTitle="Binomial Naming" error="Species name must start with the name of it's genus." promptTitle="binomial" sqref="AD1:AD3" xr:uid="{FA06DD2D-A27E-47B6-B60E-74C0AF5C0FE0}">
      <formula1>OR(LEFT(AD1048572,LEN(AB1048572))=AB1048572,AD1048572="Species")</formula1>
    </dataValidation>
    <dataValidation type="custom" allowBlank="1" showInputMessage="1" showErrorMessage="1" errorTitle="Binomial Naming" error="Species name must start with the name of it's genus." promptTitle="binomial" sqref="AD4 AD8" xr:uid="{593C1748-5ED4-455B-90ED-0718F96AEB69}">
      <formula1>OR(LEFT(#REF!,LEN(#REF!))=#REF!,#REF!="Species")</formula1>
    </dataValidation>
    <dataValidation type="custom" allowBlank="1" showInputMessage="1" showErrorMessage="1" errorTitle="Binomial Naming" error="Species name must start with the name of it's genus." promptTitle="binomial" sqref="AD5" xr:uid="{156574F7-64EE-4B9A-B130-6A2AA7B8DFA2}">
      <formula1>OR(LEFT(AD1048573,LEN(AB1048573))=AB1048573,AD1048573="Species")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xr:uid="{8CA163C6-DA4F-42D4-B4D8-03BC2E3DDB0F}"/>
    <dataValidation type="custom" allowBlank="1" showInputMessage="1" showErrorMessage="1" errorTitle="Binomial Naming" error="Species name must start with the name of it's genus." promptTitle="binomial" sqref="AD9:AD1048576" xr:uid="{B3273BA9-B521-463D-819E-BAB837BAC5C8}">
      <formula1>OR(LEFT(AD5,LEN(AB5))=AB5,AD5="Species")</formula1>
    </dataValidation>
    <dataValidation type="custom" allowBlank="1" showInputMessage="1" showErrorMessage="1" errorTitle="Binomial Naming" error="Species name must start with the name of it's genus." promptTitle="binomial" sqref="AD6:AD7" xr:uid="{21F863D2-8AB1-4F43-B860-388681154B30}">
      <formula1>OR(LEFT(AD3,LEN(AB3))=AB3,AD3="Species")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FF5F083B-5E44-4A8D-9617-4EE820F4AA37}">
          <x14:formula1>
            <xm:f>'Menu Items (Do not change)'!$E:$E</xm:f>
          </x14:formula1>
          <xm:sqref>AM1:AM2 AM4 AM6:AM1048576</xm:sqref>
        </x14:dataValidation>
        <x14:dataValidation type="list" errorStyle="warning" allowBlank="1" showInputMessage="1" showErrorMessage="1" xr:uid="{D9EE7E59-181E-4A2F-90F4-8748B962A148}">
          <x14:formula1>
            <xm:f>'Menu Items (Do not change)'!$D:$D</xm:f>
          </x14:formula1>
          <xm:sqref>AL1:AL2 AL4 AL6:AL1048576</xm:sqref>
        </x14:dataValidation>
        <x14:dataValidation type="list" allowBlank="1" showInputMessage="1" showErrorMessage="1" xr:uid="{4EEB8669-D68F-42E5-918A-9A2B0D4D79CD}">
          <x14:formula1>
            <xm:f>'Menu Items (Do not change)'!$A:$A</xm:f>
          </x14:formula1>
          <xm:sqref>AI1:AI4 AI6:AI1048576</xm:sqref>
        </x14:dataValidation>
        <x14:dataValidation type="list" allowBlank="1" showInputMessage="1" showErrorMessage="1" xr:uid="{94283FD3-FAEA-4C4A-AF22-E2D6C6F23E6F}">
          <x14:formula1>
            <xm:f>'Menu Items (Do not change)'!$B:$B</xm:f>
          </x14:formula1>
          <xm:sqref>AJ1:AJ4 AJ6:AJ1048576</xm:sqref>
        </x14:dataValidation>
        <x14:dataValidation type="list" allowBlank="1" showInputMessage="1" showErrorMessage="1" xr:uid="{E2DB21A9-9C06-4F61-B008-0C6B46802131}">
          <x14:formula1>
            <xm:f>'Menu Items (Do not change)'!$C:$C</xm:f>
          </x14:formula1>
          <xm:sqref>AK1:AK4 AK6:AK1048576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RUBINO Luisa</cp:lastModifiedBy>
  <dcterms:created xsi:type="dcterms:W3CDTF">2023-02-08T19:24:03Z</dcterms:created>
  <dcterms:modified xsi:type="dcterms:W3CDTF">2025-08-29T22:17:09Z</dcterms:modified>
</cp:coreProperties>
</file>