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7"/>
  <workbookPr defaultThemeVersion="166925"/>
  <mc:AlternateContent xmlns:mc="http://schemas.openxmlformats.org/markup-compatibility/2006">
    <mc:Choice Requires="x15">
      <x15ac:absPath xmlns:x15ac="http://schemas.microsoft.com/office/spreadsheetml/2010/11/ac" url="/Users/luisa/Desktop/EC57/2. EC57 A proposals/"/>
    </mc:Choice>
  </mc:AlternateContent>
  <xr:revisionPtr revIDLastSave="0" documentId="8_{A983CAE6-C68E-4D44-AEE4-2A553B8EB86A}" xr6:coauthVersionLast="47" xr6:coauthVersionMax="47" xr10:uidLastSave="{00000000-0000-0000-0000-000000000000}"/>
  <bookViews>
    <workbookView xWindow="200" yWindow="620" windowWidth="22580" windowHeight="1606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AE2" i="1" l="1"/>
  <c r="AF2" i="1" s="1"/>
  <c r="P2" i="1" s="1"/>
  <c r="P1" i="1" l="1"/>
  <c r="E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<sst xmlns="http://schemas.openxmlformats.org/spreadsheetml/2006/main" count="556" uniqueCount="222">
  <si>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</si>
  <si>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</si>
  <si>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</si>
  <si>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</si>
  <si>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</si>
  <si>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</si>
  <si>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</si>
  <si>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</si>
  <si>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</si>
  <si>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</si>
  <si>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</si>
  <si>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</si>
  <si>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</si>
  <si>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</si>
  <si>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</si>
  <si>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</si>
  <si>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</si>
  <si>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</si>
  <si>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</si>
  <si>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</si>
  <si>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</si>
  <si>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</si>
  <si>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</si>
  <si>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</si>
  <si>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</si>
  <si>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</si>
  <si>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</si>
  <si>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</si>
  <si>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</si>
  <si>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</si>
  <si>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</si>
  <si>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</si>
  <si>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</si>
  <si>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</si>
  <si>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</si>
  <si>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</si>
  <si>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</si>
  <si>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</si>
  <si>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</si>
  <si>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</si>
  <si>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</si>
  <si>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</si>
  <si>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</si>
  <si>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</si>
  <si>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</si>
  <si>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</si>
  <si>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</si>
  <si>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</si>
  <si>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</si>
  <si>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</si>
  <si>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</si>
  <si>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</si>
  <si>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</si>
  <si>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</si>
  <si>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</si>
  <si>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</si>
  <si>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</si>
  <si>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</si>
  <si>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</si>
  <si>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</si>
  <si>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</si>
  <si>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</si>
  <si>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</si>
  <si>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</si>
  <si>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</si>
  <si>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</si>
  <si>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</si>
  <si>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</si>
  <si>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</si>
  <si>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</si>
  <si>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</si>
  <si>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</si>
  <si>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</si>
  <si>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</si>
  <si>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</si>
  <si>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</si>
  <si>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</si>
  <si>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</si>
  <si>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</si>
  <si>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</si>
  <si>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</si>
  <si>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</si>
  <si>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</si>
  <si>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</si>
  <si>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</si>
  <si>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</si>
  <si>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</si>
  <si>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</si>
  <si>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</si>
  <si>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</si>
  <si>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</si>
  <si>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</si>
  <si>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</si>
  <si>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</si>
  <si>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</si>
  <si>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</si>
  <si>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</si>
  <si>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</si>
  <si>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</si>
  <si>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</si>
  <si>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</si>
  <si>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</si>
  <si>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</si>
  <si>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</si>
  <si>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</si>
  <si>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</si>
  <si>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</si>
  <si>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</si>
  <si>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</si>
  <si>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</si>
  <si>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</si>
  <si>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</si>
  <si>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</si>
  <si>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</si>
  <si>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</si>
  <si>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</si>
  <si>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 xml:space="preserve">Riboviria </t>
  </si>
  <si>
    <t>Orthornavirae</t>
  </si>
  <si>
    <t>Negarnaviricota</t>
  </si>
  <si>
    <t>Haploviricotina</t>
  </si>
  <si>
    <t>Milneviricetes</t>
  </si>
  <si>
    <t>Aspiviridae</t>
  </si>
  <si>
    <t>Ophiovirus</t>
  </si>
  <si>
    <t>Miraophiovirus</t>
  </si>
  <si>
    <t>Riboviria</t>
  </si>
  <si>
    <t>Ophiovirus capsici</t>
  </si>
  <si>
    <t>Ophiovirus freesiae</t>
  </si>
  <si>
    <t>Ophiovirus lactucae</t>
  </si>
  <si>
    <t>Ophiovirus mirafioriense</t>
  </si>
  <si>
    <t>Ophiovirus ranunculi</t>
  </si>
  <si>
    <t>Ophiovirus tulipae</t>
  </si>
  <si>
    <t>Ophiovirus allii</t>
  </si>
  <si>
    <t>Ophiovirus arctotis</t>
  </si>
  <si>
    <t>Ophiovirus chrysanthemi</t>
  </si>
  <si>
    <t>Ophiovirus citrulli</t>
  </si>
  <si>
    <t>Ophiovirus daturae</t>
  </si>
  <si>
    <t>Ophiovirus gentianae</t>
  </si>
  <si>
    <t>Ophiovirus osteospermi</t>
  </si>
  <si>
    <t>Miraophiovirus capsici</t>
  </si>
  <si>
    <t>Miraophiovirus freesiae</t>
  </si>
  <si>
    <t>Miraophiovirus lactucae</t>
  </si>
  <si>
    <t>Miraophiovirus mirafioriense</t>
  </si>
  <si>
    <t>Miraophiovirus ranunculi</t>
  </si>
  <si>
    <t>Miraophiovirus tulipae</t>
  </si>
  <si>
    <t>Miraophiovirus caladeniae</t>
  </si>
  <si>
    <t>Miraophiovirus carotae</t>
  </si>
  <si>
    <t>Miraophiovirus erythranthis</t>
  </si>
  <si>
    <t>Miraophiovirus cyrtomii</t>
  </si>
  <si>
    <t>Miraophiovirus lepidoziae</t>
  </si>
  <si>
    <t>Miraophiovirus violae</t>
  </si>
  <si>
    <t>Miraophiovirus xerochrysi</t>
  </si>
  <si>
    <t>BK062711; BK062712; BK062713</t>
  </si>
  <si>
    <t>Osteospermum ophiovirus</t>
  </si>
  <si>
    <t>OstOV</t>
  </si>
  <si>
    <t>LC719619; LC719620; LC719621</t>
  </si>
  <si>
    <t>pepper chlorosis associated virus</t>
  </si>
  <si>
    <t>PepCaV</t>
  </si>
  <si>
    <t>Higashitsuno_2021</t>
  </si>
  <si>
    <t>OR539238; OR539239; OR539240; OR539240</t>
  </si>
  <si>
    <t>freesia sneak virus</t>
  </si>
  <si>
    <t>FreSV</t>
  </si>
  <si>
    <t>fr231211</t>
  </si>
  <si>
    <t>AY535016; AY535017; AY535018; AY535019</t>
  </si>
  <si>
    <t>lettuce ring necrosis virus</t>
  </si>
  <si>
    <t>LRNV</t>
  </si>
  <si>
    <t>Belg-2</t>
  </si>
  <si>
    <t>AF525933; AF525934; AF525935; AF525936</t>
  </si>
  <si>
    <t>Mirafiori lettuce big-vein virus</t>
  </si>
  <si>
    <t>MLBVV</t>
  </si>
  <si>
    <t>LS301-O</t>
  </si>
  <si>
    <t>OL472211; OL472212; OL472213; OL472214</t>
  </si>
  <si>
    <t>ranunculus white mottle virus</t>
  </si>
  <si>
    <t>RWMV</t>
  </si>
  <si>
    <t>NGO19ST</t>
  </si>
  <si>
    <t>LC822835; LC822836; LC822837; LC822838</t>
  </si>
  <si>
    <t>tulip mild mottle mosaic virus</t>
  </si>
  <si>
    <t>TMMMV</t>
  </si>
  <si>
    <t>JP1/2018</t>
  </si>
  <si>
    <t>BK062666; BK062667; BK062668</t>
  </si>
  <si>
    <t xml:space="preserve">Caladenia ophiovirus </t>
  </si>
  <si>
    <t>CalOV</t>
  </si>
  <si>
    <t>OM419178; OM419179; OM419180; OM419181</t>
  </si>
  <si>
    <t>carrot ophiovirus 1</t>
  </si>
  <si>
    <t>CaOV1</t>
  </si>
  <si>
    <t>VIC-1</t>
  </si>
  <si>
    <t>BK062687; BK062688; BK062689</t>
  </si>
  <si>
    <t>Erythranthe ophiovirus</t>
  </si>
  <si>
    <t>EryOV</t>
  </si>
  <si>
    <t>BK062679; BK062680; BK062681</t>
  </si>
  <si>
    <t xml:space="preserve">Cyrtomium ophiovirus </t>
  </si>
  <si>
    <t>CyrOV</t>
  </si>
  <si>
    <t>BK062699; BK062700; BK062701</t>
  </si>
  <si>
    <t xml:space="preserve">Lepidozia ophiovirus </t>
  </si>
  <si>
    <t>LepOV</t>
  </si>
  <si>
    <t>tri</t>
  </si>
  <si>
    <t xml:space="preserve">Viola ophiovirus </t>
  </si>
  <si>
    <t>VioOV</t>
  </si>
  <si>
    <t>BK062740; BK062741; BK062742</t>
  </si>
  <si>
    <t xml:space="preserve">Xerochrysum ophiovirus </t>
  </si>
  <si>
    <t>XerOV</t>
  </si>
  <si>
    <t>brac</t>
  </si>
  <si>
    <t>BK062657; BK062658; BK062659</t>
  </si>
  <si>
    <t>Allium ophiovirus</t>
  </si>
  <si>
    <t>AllOV</t>
  </si>
  <si>
    <t>BK062660; BK062661; BK062662</t>
  </si>
  <si>
    <t>Arctotis ophiovirus</t>
  </si>
  <si>
    <t>ArcAOV</t>
  </si>
  <si>
    <t>BK062669; BK062670; BK062671</t>
  </si>
  <si>
    <t>Chrysanthemum ophiovirus</t>
  </si>
  <si>
    <t>ChrAOV</t>
  </si>
  <si>
    <t>indi</t>
  </si>
  <si>
    <t>BK062675; BK062676; BK062677</t>
  </si>
  <si>
    <t>Citrullus ophiovirus</t>
  </si>
  <si>
    <t>CitOV</t>
  </si>
  <si>
    <t>BK062682; BK062683; BK062684</t>
  </si>
  <si>
    <t>Datura ophiovirus</t>
  </si>
  <si>
    <t>DatOV</t>
  </si>
  <si>
    <t>BK062690; BK062691; BK062692</t>
  </si>
  <si>
    <t>Gentiana ophiovirus</t>
  </si>
  <si>
    <t>GenOV</t>
  </si>
  <si>
    <t>Naedrevirales</t>
  </si>
  <si>
    <t>BK062735; BK062736; BK062737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</si>
</sst>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
      <i/>
      <sz val="11"/>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2">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30" fillId="4" borderId="1" xfId="0" applyFont="1" applyFill="1" applyBorder="1"/>
    <xf numFmtId="0" fontId="31" fillId="4" borderId="1" xfId="0" applyFont="1" applyFill="1" applyBorder="1" applyAlignment="1" applyProtection="1">
      <alignment horizontal="left"/>
      <protection locked="0"/>
    </xf>
    <xf numFmtId="0" fontId="8"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Colore 3" xfId="1" builtinId="40"/>
    <cellStyle name="Collegamento ipertestuale" xfId="2" builtinId="8"/>
    <cellStyle name="Normale" xfId="0" builtinId="0"/>
  </cellStyles>
  <dxfs count="2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font>
    </dxf>
    <dxf>
      <font>
        <b/>
        <i val="0"/>
        <color rgb="FF7030A0"/>
      </font>
    </dxf>
    <dxf>
      <font>
        <b/>
        <i val="0"/>
        <color rgb="FF7030A0"/>
      </font>
    </dxf>
    <dxf>
      <font>
        <b/>
        <i val="0"/>
        <color rgb="FF7030A0"/>
      </font>
    </dxf>
    <dxf>
      <font>
        <b/>
        <i val="0"/>
        <color rgb="FF7030A0"/>
      </font>
    </dxf>
    <dxf>
      <font>
        <b val="0"/>
        <i/>
      </font>
    </dxf>
    <dxf>
      <font>
        <b/>
        <i val="0"/>
        <color rgb="FF7030A0"/>
      </font>
    </dxf>
    <dxf>
      <font>
        <b/>
        <i val="0"/>
        <color rgb="FF7030A0"/>
      </font>
    </dxf>
    <dxf>
      <font>
        <color rgb="FF9C0006"/>
      </font>
      <fill>
        <patternFill>
          <bgColor rgb="FFFFC7CE"/>
        </patternFill>
      </fill>
    </dxf>
    <dxf>
      <font>
        <b/>
        <i val="0"/>
        <color rgb="FF7030A0"/>
      </font>
    </dxf>
    <dxf>
      <font>
        <b/>
        <i val="0"/>
        <color rgb="FF7030A0"/>
      </font>
    </dxf>
    <dxf>
      <font>
        <b val="0"/>
        <i/>
      </font>
    </dxf>
    <dxf>
      <font>
        <b val="0"/>
        <i val="0"/>
      </font>
    </dxf>
    <dxf>
      <font>
        <b val="0"/>
        <i val="0"/>
      </font>
    </dxf>
    <dxf>
      <font>
        <b val="0"/>
        <i/>
      </font>
    </dxf>
    <dxf>
      <font>
        <b val="0"/>
        <i/>
      </font>
    </dxf>
    <dxf>
      <font>
        <b val="0"/>
        <i/>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topLeftCell="A78" zoomScale="120" zoomScaleNormal="120" workbookViewId="0"/>
  </sheetViews>
  <sheetFormatPr baseColWidth="10" defaultRowHeight="16" x14ac:dyDescent="0.2"/>
  <cols>
    <col min="1" max="1" width="2.83203125" customWidth="1"/>
    <col min="2" max="2" width="173.5" customWidth="1"/>
  </cols>
  <sheetData>
    <row r="1" spans="2:2" ht="37" customHeight="1" x14ac:dyDescent="0.2">
      <c r="B1" s="33" t="s">
        <v>114</v>
      </c>
    </row>
    <row r="2" spans="2:2" ht="255" x14ac:dyDescent="0.2">
      <c r="B2" s="32" t="s">
        <v>113</v>
      </c>
    </row>
  </sheetData>
  <conditionalFormatting sqref="B2">
    <cfRule type="expression" dxfId="22"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26"/>
  <sheetViews>
    <sheetView tabSelected="1" topLeftCell="D1" zoomScale="94" zoomScaleNormal="94" workbookViewId="0">
      <pane ySplit="4" topLeftCell="A5" activePane="bottomLeft" state="frozen"/>
      <selection pane="bottomLeft" activeCell="I18" sqref="I18"/>
    </sheetView>
  </sheetViews>
  <sheetFormatPr baseColWidth="10" defaultRowHeight="16" x14ac:dyDescent="0.2"/>
  <cols>
    <col min="1" max="1" width="15" style="2" bestFit="1" customWidth="1"/>
    <col min="2" max="2" width="9" style="2" bestFit="1" customWidth="1"/>
    <col min="3" max="3" width="8.33203125" style="2" bestFit="1" customWidth="1"/>
    <col min="4" max="4" width="11.1640625" style="2" bestFit="1" customWidth="1"/>
    <col min="5" max="14" width="10.83203125" style="2"/>
    <col min="15" max="15" width="28.1640625" style="2" customWidth="1"/>
    <col min="16" max="16" width="17" style="14" customWidth="1"/>
    <col min="17" max="29" width="10.83203125" style="14"/>
    <col min="30" max="30" width="24.6640625" style="26" customWidth="1"/>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9" t="s">
        <v>112</v>
      </c>
      <c r="C1" s="49"/>
      <c r="D1" s="49"/>
      <c r="E1" s="50" t="str">
        <f ca="1">IF(LEN(cellFilenameFormatErrors)=0,LEFT(cellBaseFilename,9),"Code is automatically derived from the filename: 'YEAR.###X.[STATUS.][v#.]DESCRIPTION.xlsx', X=SC code")</f>
        <v>2025.001P</v>
      </c>
      <c r="F1" s="50"/>
      <c r="G1" s="50"/>
      <c r="H1" s="50"/>
      <c r="I1" s="50"/>
      <c r="J1" s="50"/>
      <c r="K1" s="50"/>
      <c r="L1" s="50"/>
      <c r="M1" s="50"/>
      <c r="N1" s="50"/>
      <c r="O1" s="50"/>
      <c r="P1" s="40"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1"/>
      <c r="R1" s="41"/>
      <c r="S1" s="41"/>
      <c r="T1" s="41"/>
      <c r="U1" s="41"/>
      <c r="V1" s="41"/>
      <c r="W1" s="41"/>
      <c r="X1" s="41"/>
      <c r="Y1" s="41"/>
      <c r="Z1" s="41"/>
      <c r="AA1" s="41"/>
      <c r="AB1" s="41"/>
      <c r="AC1" s="41"/>
      <c r="AD1" s="29" t="s">
        <v>28</v>
      </c>
      <c r="AE1" s="25" t="str" cm="1">
        <f t="array" aca="1" ref="AE1" ca="1">MID(CELL("filename",'Proposal Template'!$B$1),SEARCH("[",CELL("filename",'Proposal Template'!$B$1))+1, SEARCH("]",CELL("filename",'Proposal Template'!$B$1))-SEARCH("[",CELL("filename",'Proposal Template'!$B$1))-1)</f>
        <v>2025.001P.Ac.v1.Aspiviridae_Ophiovirus_splitgen_1ng_14nsp.xlsx</v>
      </c>
      <c r="AF1" s="23"/>
      <c r="AG1" s="16"/>
      <c r="AH1" s="16"/>
      <c r="AI1" s="16"/>
      <c r="AJ1" s="16"/>
      <c r="AK1" s="16"/>
      <c r="AL1" s="16"/>
      <c r="AM1" s="16"/>
      <c r="AN1" s="16"/>
      <c r="AO1"/>
    </row>
    <row r="2" spans="1:41" ht="19" x14ac:dyDescent="0.25">
      <c r="A2" s="18" t="s">
        <v>115</v>
      </c>
      <c r="B2" s="49" t="s">
        <v>111</v>
      </c>
      <c r="C2" s="49"/>
      <c r="D2" s="49"/>
      <c r="E2" s="51"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Plant virus (P) proposals</v>
      </c>
      <c r="F2" s="51"/>
      <c r="G2" s="51"/>
      <c r="H2" s="51"/>
      <c r="I2" s="51"/>
      <c r="J2" s="51"/>
      <c r="K2" s="51"/>
      <c r="L2" s="51"/>
      <c r="M2" s="51"/>
      <c r="N2" s="51"/>
      <c r="O2" s="51"/>
      <c r="P2" s="42" t="str">
        <f ca="1">_xlfn.CONCAT(
IF(NOT(ISERROR(AF2)),"","Study Section code ('"&amp;AE2&amp;"') is not valid; ")
)</f>
        <v/>
      </c>
      <c r="Q2" s="43"/>
      <c r="R2" s="43"/>
      <c r="S2" s="43"/>
      <c r="T2" s="43"/>
      <c r="U2" s="43"/>
      <c r="V2" s="43"/>
      <c r="W2" s="43"/>
      <c r="X2" s="43"/>
      <c r="Y2" s="43"/>
      <c r="Z2" s="43"/>
      <c r="AA2" s="43"/>
      <c r="AB2" s="43"/>
      <c r="AC2" s="43"/>
      <c r="AD2" s="30" t="s">
        <v>28</v>
      </c>
      <c r="AE2" s="24" t="str">
        <f ca="1">MID(AE1,9,1)</f>
        <v>P</v>
      </c>
      <c r="AF2" s="24" t="str">
        <f ca="1">VLOOKUP(AE2,studySectionCodeLUT,2,FALSE)</f>
        <v>Plant virus (P) proposals</v>
      </c>
      <c r="AG2" s="3"/>
      <c r="AH2" s="3"/>
      <c r="AI2" s="3"/>
      <c r="AJ2" s="3"/>
      <c r="AK2" s="3"/>
      <c r="AL2" s="3"/>
      <c r="AM2" s="3"/>
      <c r="AN2" s="3"/>
    </row>
    <row r="3" spans="1:41" ht="36" customHeight="1" x14ac:dyDescent="0.2">
      <c r="A3" s="44" t="s">
        <v>21</v>
      </c>
      <c r="B3" s="44"/>
      <c r="C3" s="44"/>
      <c r="D3" s="44"/>
      <c r="E3" s="44"/>
      <c r="F3" s="44"/>
      <c r="G3" s="44"/>
      <c r="H3" s="44"/>
      <c r="I3" s="44"/>
      <c r="J3" s="44"/>
      <c r="K3" s="44"/>
      <c r="L3" s="44"/>
      <c r="M3" s="44"/>
      <c r="N3" s="44"/>
      <c r="O3" s="44"/>
      <c r="P3" s="45" t="s">
        <v>22</v>
      </c>
      <c r="Q3" s="45"/>
      <c r="R3" s="45"/>
      <c r="S3" s="45"/>
      <c r="T3" s="45"/>
      <c r="U3" s="45"/>
      <c r="V3" s="45"/>
      <c r="W3" s="45"/>
      <c r="X3" s="45"/>
      <c r="Y3" s="45"/>
      <c r="Z3" s="45"/>
      <c r="AA3" s="45"/>
      <c r="AB3" s="45"/>
      <c r="AC3" s="45"/>
      <c r="AD3" s="45"/>
      <c r="AE3" s="46" t="s">
        <v>110</v>
      </c>
      <c r="AF3" s="47"/>
      <c r="AG3" s="47"/>
      <c r="AH3" s="47"/>
      <c r="AI3" s="47"/>
      <c r="AJ3" s="47"/>
      <c r="AK3" s="48"/>
      <c r="AL3" s="38" t="s">
        <v>109</v>
      </c>
      <c r="AM3" s="39"/>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34" t="s">
        <v>116</v>
      </c>
      <c r="R5" s="34" t="s">
        <v>117</v>
      </c>
      <c r="T5" s="34" t="s">
        <v>118</v>
      </c>
      <c r="U5" s="34" t="s">
        <v>119</v>
      </c>
      <c r="V5" s="34" t="s">
        <v>120</v>
      </c>
      <c r="X5" s="34" t="s">
        <v>220</v>
      </c>
      <c r="Z5" s="34" t="s">
        <v>121</v>
      </c>
      <c r="AB5" s="34" t="s">
        <v>122</v>
      </c>
      <c r="AD5" s="37" t="s">
        <v>131</v>
      </c>
      <c r="AE5" s="4" t="s">
        <v>201</v>
      </c>
      <c r="AF5" s="4" t="s">
        <v>202</v>
      </c>
      <c r="AG5" s="4" t="s">
        <v>203</v>
      </c>
      <c r="AI5" s="4" t="s">
        <v>29</v>
      </c>
      <c r="AJ5" s="4" t="s">
        <v>102</v>
      </c>
      <c r="AK5" s="4" t="s">
        <v>56</v>
      </c>
      <c r="AL5" s="15" t="s">
        <v>27</v>
      </c>
      <c r="AM5" s="15" t="s">
        <v>28</v>
      </c>
    </row>
    <row r="6" spans="1:41" x14ac:dyDescent="0.2">
      <c r="P6" s="14" t="s">
        <v>116</v>
      </c>
      <c r="R6" s="14" t="s">
        <v>117</v>
      </c>
      <c r="T6" s="34" t="s">
        <v>118</v>
      </c>
      <c r="U6" s="34" t="s">
        <v>119</v>
      </c>
      <c r="V6" s="14" t="s">
        <v>120</v>
      </c>
      <c r="X6" s="14" t="s">
        <v>220</v>
      </c>
      <c r="Z6" s="14" t="s">
        <v>121</v>
      </c>
      <c r="AB6" s="14" t="s">
        <v>122</v>
      </c>
      <c r="AD6" s="37" t="s">
        <v>132</v>
      </c>
      <c r="AE6" s="4" t="s">
        <v>204</v>
      </c>
      <c r="AF6" s="4" t="s">
        <v>205</v>
      </c>
      <c r="AG6" s="4" t="s">
        <v>206</v>
      </c>
      <c r="AI6" s="4" t="s">
        <v>29</v>
      </c>
      <c r="AJ6" s="4" t="s">
        <v>102</v>
      </c>
      <c r="AK6" s="4" t="s">
        <v>56</v>
      </c>
      <c r="AL6" s="15" t="s">
        <v>27</v>
      </c>
      <c r="AM6" s="15" t="s">
        <v>28</v>
      </c>
    </row>
    <row r="7" spans="1:41" x14ac:dyDescent="0.2">
      <c r="P7" s="14" t="s">
        <v>116</v>
      </c>
      <c r="R7" s="14" t="s">
        <v>117</v>
      </c>
      <c r="T7" s="34" t="s">
        <v>118</v>
      </c>
      <c r="U7" s="34" t="s">
        <v>119</v>
      </c>
      <c r="V7" s="14" t="s">
        <v>120</v>
      </c>
      <c r="X7" s="14" t="s">
        <v>220</v>
      </c>
      <c r="Z7" s="14" t="s">
        <v>121</v>
      </c>
      <c r="AB7" s="14" t="s">
        <v>122</v>
      </c>
      <c r="AD7" s="37" t="s">
        <v>133</v>
      </c>
      <c r="AE7" s="4" t="s">
        <v>207</v>
      </c>
      <c r="AF7" s="4" t="s">
        <v>208</v>
      </c>
      <c r="AG7" s="4" t="s">
        <v>209</v>
      </c>
      <c r="AH7" s="4" t="s">
        <v>210</v>
      </c>
      <c r="AI7" s="4" t="s">
        <v>29</v>
      </c>
      <c r="AJ7" s="4" t="s">
        <v>102</v>
      </c>
      <c r="AK7" s="4" t="s">
        <v>56</v>
      </c>
      <c r="AL7" s="15" t="s">
        <v>27</v>
      </c>
      <c r="AM7" s="15" t="s">
        <v>28</v>
      </c>
    </row>
    <row r="8" spans="1:41" x14ac:dyDescent="0.2">
      <c r="P8" s="14" t="s">
        <v>116</v>
      </c>
      <c r="R8" s="14" t="s">
        <v>117</v>
      </c>
      <c r="T8" s="34" t="s">
        <v>118</v>
      </c>
      <c r="U8" s="34" t="s">
        <v>119</v>
      </c>
      <c r="V8" s="14" t="s">
        <v>120</v>
      </c>
      <c r="X8" s="14" t="s">
        <v>220</v>
      </c>
      <c r="Z8" s="14" t="s">
        <v>121</v>
      </c>
      <c r="AB8" s="14" t="s">
        <v>122</v>
      </c>
      <c r="AD8" s="37" t="s">
        <v>134</v>
      </c>
      <c r="AE8" s="4" t="s">
        <v>211</v>
      </c>
      <c r="AF8" s="4" t="s">
        <v>212</v>
      </c>
      <c r="AG8" s="4" t="s">
        <v>213</v>
      </c>
      <c r="AI8" s="4" t="s">
        <v>29</v>
      </c>
      <c r="AJ8" s="4" t="s">
        <v>102</v>
      </c>
      <c r="AK8" s="4" t="s">
        <v>56</v>
      </c>
      <c r="AL8" s="15" t="s">
        <v>27</v>
      </c>
      <c r="AM8" s="15" t="s">
        <v>28</v>
      </c>
    </row>
    <row r="9" spans="1:41" x14ac:dyDescent="0.2">
      <c r="P9" s="14" t="s">
        <v>116</v>
      </c>
      <c r="R9" s="14" t="s">
        <v>117</v>
      </c>
      <c r="T9" s="34" t="s">
        <v>118</v>
      </c>
      <c r="U9" s="34" t="s">
        <v>119</v>
      </c>
      <c r="V9" s="14" t="s">
        <v>120</v>
      </c>
      <c r="X9" s="14" t="s">
        <v>220</v>
      </c>
      <c r="Z9" s="14" t="s">
        <v>121</v>
      </c>
      <c r="AB9" s="14" t="s">
        <v>122</v>
      </c>
      <c r="AD9" s="37" t="s">
        <v>135</v>
      </c>
      <c r="AE9" s="4" t="s">
        <v>214</v>
      </c>
      <c r="AF9" s="4" t="s">
        <v>215</v>
      </c>
      <c r="AG9" s="4" t="s">
        <v>216</v>
      </c>
      <c r="AI9" s="4" t="s">
        <v>29</v>
      </c>
      <c r="AJ9" s="4" t="s">
        <v>102</v>
      </c>
      <c r="AK9" s="4" t="s">
        <v>56</v>
      </c>
      <c r="AL9" s="15" t="s">
        <v>27</v>
      </c>
      <c r="AM9" s="15" t="s">
        <v>28</v>
      </c>
    </row>
    <row r="10" spans="1:41" x14ac:dyDescent="0.2">
      <c r="P10" s="14" t="s">
        <v>116</v>
      </c>
      <c r="R10" s="14" t="s">
        <v>117</v>
      </c>
      <c r="T10" s="34" t="s">
        <v>118</v>
      </c>
      <c r="U10" s="34" t="s">
        <v>119</v>
      </c>
      <c r="V10" s="14" t="s">
        <v>120</v>
      </c>
      <c r="X10" s="14" t="s">
        <v>220</v>
      </c>
      <c r="Z10" s="14" t="s">
        <v>121</v>
      </c>
      <c r="AB10" s="14" t="s">
        <v>122</v>
      </c>
      <c r="AD10" s="37" t="s">
        <v>136</v>
      </c>
      <c r="AE10" s="4" t="s">
        <v>217</v>
      </c>
      <c r="AF10" s="4" t="s">
        <v>218</v>
      </c>
      <c r="AG10" s="4" t="s">
        <v>219</v>
      </c>
      <c r="AI10" s="4" t="s">
        <v>29</v>
      </c>
      <c r="AJ10" s="4" t="s">
        <v>102</v>
      </c>
      <c r="AK10" s="4" t="s">
        <v>56</v>
      </c>
      <c r="AL10" s="15" t="s">
        <v>27</v>
      </c>
      <c r="AM10" s="15" t="s">
        <v>28</v>
      </c>
    </row>
    <row r="11" spans="1:41" x14ac:dyDescent="0.2">
      <c r="P11" s="14" t="s">
        <v>116</v>
      </c>
      <c r="R11" s="14" t="s">
        <v>117</v>
      </c>
      <c r="T11" s="34" t="s">
        <v>118</v>
      </c>
      <c r="U11" s="34" t="s">
        <v>119</v>
      </c>
      <c r="V11" s="14" t="s">
        <v>120</v>
      </c>
      <c r="X11" s="14" t="s">
        <v>220</v>
      </c>
      <c r="Z11" s="14" t="s">
        <v>121</v>
      </c>
      <c r="AB11" s="14" t="s">
        <v>122</v>
      </c>
      <c r="AD11" s="37" t="s">
        <v>137</v>
      </c>
      <c r="AE11" s="4" t="s">
        <v>151</v>
      </c>
      <c r="AF11" s="4" t="s">
        <v>152</v>
      </c>
      <c r="AG11" s="4" t="s">
        <v>153</v>
      </c>
      <c r="AI11" s="4" t="s">
        <v>29</v>
      </c>
      <c r="AJ11" s="4" t="s">
        <v>102</v>
      </c>
      <c r="AK11" s="4" t="s">
        <v>56</v>
      </c>
      <c r="AL11" s="15" t="s">
        <v>27</v>
      </c>
      <c r="AM11" s="15" t="s">
        <v>28</v>
      </c>
    </row>
    <row r="12" spans="1:41" x14ac:dyDescent="0.2">
      <c r="P12" s="14" t="s">
        <v>116</v>
      </c>
      <c r="R12" s="14" t="s">
        <v>117</v>
      </c>
      <c r="T12" s="34" t="s">
        <v>118</v>
      </c>
      <c r="U12" s="34" t="s">
        <v>119</v>
      </c>
      <c r="V12" s="14" t="s">
        <v>120</v>
      </c>
      <c r="X12" s="14" t="s">
        <v>220</v>
      </c>
      <c r="Z12" s="14" t="s">
        <v>121</v>
      </c>
      <c r="AB12" s="14" t="s">
        <v>123</v>
      </c>
      <c r="AL12" s="15" t="s">
        <v>27</v>
      </c>
      <c r="AM12" s="15" t="s">
        <v>35</v>
      </c>
    </row>
    <row r="13" spans="1:41" x14ac:dyDescent="0.2">
      <c r="A13" s="35" t="s">
        <v>124</v>
      </c>
      <c r="C13" s="36" t="s">
        <v>117</v>
      </c>
      <c r="E13" s="36" t="s">
        <v>118</v>
      </c>
      <c r="F13" s="36" t="s">
        <v>119</v>
      </c>
      <c r="G13" s="36" t="s">
        <v>120</v>
      </c>
      <c r="I13" s="35" t="s">
        <v>220</v>
      </c>
      <c r="K13" s="35" t="s">
        <v>121</v>
      </c>
      <c r="M13" s="35" t="s">
        <v>122</v>
      </c>
      <c r="O13" s="2" t="s">
        <v>125</v>
      </c>
      <c r="P13" s="14" t="s">
        <v>116</v>
      </c>
      <c r="R13" s="14" t="s">
        <v>117</v>
      </c>
      <c r="T13" s="34" t="s">
        <v>118</v>
      </c>
      <c r="U13" s="34" t="s">
        <v>119</v>
      </c>
      <c r="V13" s="14" t="s">
        <v>120</v>
      </c>
      <c r="X13" s="14" t="s">
        <v>220</v>
      </c>
      <c r="Z13" s="14" t="s">
        <v>121</v>
      </c>
      <c r="AB13" s="14" t="s">
        <v>123</v>
      </c>
      <c r="AD13" s="26" t="s">
        <v>138</v>
      </c>
      <c r="AE13" s="4" t="s">
        <v>154</v>
      </c>
      <c r="AF13" s="4" t="s">
        <v>155</v>
      </c>
      <c r="AG13" s="4" t="s">
        <v>156</v>
      </c>
      <c r="AH13" s="4" t="s">
        <v>157</v>
      </c>
      <c r="AI13" s="4" t="s">
        <v>24</v>
      </c>
      <c r="AJ13" s="4" t="s">
        <v>102</v>
      </c>
      <c r="AK13" s="4" t="s">
        <v>56</v>
      </c>
      <c r="AL13" s="15" t="s">
        <v>41</v>
      </c>
      <c r="AM13" s="15" t="s">
        <v>28</v>
      </c>
    </row>
    <row r="14" spans="1:41" x14ac:dyDescent="0.2">
      <c r="A14" s="35" t="s">
        <v>124</v>
      </c>
      <c r="C14" s="36" t="s">
        <v>117</v>
      </c>
      <c r="E14" s="36" t="s">
        <v>118</v>
      </c>
      <c r="F14" s="36" t="s">
        <v>119</v>
      </c>
      <c r="G14" s="36" t="s">
        <v>120</v>
      </c>
      <c r="I14" s="35" t="s">
        <v>220</v>
      </c>
      <c r="K14" s="35" t="s">
        <v>121</v>
      </c>
      <c r="M14" s="35" t="s">
        <v>122</v>
      </c>
      <c r="O14" s="2" t="s">
        <v>126</v>
      </c>
      <c r="P14" s="14" t="s">
        <v>116</v>
      </c>
      <c r="R14" s="14" t="s">
        <v>117</v>
      </c>
      <c r="T14" s="34" t="s">
        <v>118</v>
      </c>
      <c r="U14" s="34" t="s">
        <v>119</v>
      </c>
      <c r="V14" s="14" t="s">
        <v>120</v>
      </c>
      <c r="X14" s="14" t="s">
        <v>220</v>
      </c>
      <c r="Z14" s="14" t="s">
        <v>121</v>
      </c>
      <c r="AB14" s="14" t="s">
        <v>123</v>
      </c>
      <c r="AD14" s="26" t="s">
        <v>139</v>
      </c>
      <c r="AE14" s="4" t="s">
        <v>158</v>
      </c>
      <c r="AF14" s="4" t="s">
        <v>159</v>
      </c>
      <c r="AG14" s="4" t="s">
        <v>160</v>
      </c>
      <c r="AH14" s="4" t="s">
        <v>161</v>
      </c>
      <c r="AI14" s="4" t="s">
        <v>24</v>
      </c>
      <c r="AJ14" s="4" t="s">
        <v>102</v>
      </c>
      <c r="AK14" s="4" t="s">
        <v>56</v>
      </c>
      <c r="AL14" s="15" t="s">
        <v>41</v>
      </c>
      <c r="AM14" s="15" t="s">
        <v>28</v>
      </c>
    </row>
    <row r="15" spans="1:41" x14ac:dyDescent="0.2">
      <c r="A15" s="35" t="s">
        <v>124</v>
      </c>
      <c r="C15" s="36" t="s">
        <v>117</v>
      </c>
      <c r="E15" s="36" t="s">
        <v>118</v>
      </c>
      <c r="F15" s="36" t="s">
        <v>119</v>
      </c>
      <c r="G15" s="36" t="s">
        <v>120</v>
      </c>
      <c r="I15" s="35" t="s">
        <v>220</v>
      </c>
      <c r="K15" s="35" t="s">
        <v>121</v>
      </c>
      <c r="M15" s="35" t="s">
        <v>122</v>
      </c>
      <c r="O15" s="2" t="s">
        <v>127</v>
      </c>
      <c r="P15" s="14" t="s">
        <v>116</v>
      </c>
      <c r="R15" s="14" t="s">
        <v>117</v>
      </c>
      <c r="T15" s="34" t="s">
        <v>118</v>
      </c>
      <c r="U15" s="34" t="s">
        <v>119</v>
      </c>
      <c r="V15" s="14" t="s">
        <v>120</v>
      </c>
      <c r="X15" s="14" t="s">
        <v>220</v>
      </c>
      <c r="Z15" s="14" t="s">
        <v>121</v>
      </c>
      <c r="AB15" s="14" t="s">
        <v>123</v>
      </c>
      <c r="AD15" s="26" t="s">
        <v>140</v>
      </c>
      <c r="AE15" s="4" t="s">
        <v>162</v>
      </c>
      <c r="AF15" s="4" t="s">
        <v>163</v>
      </c>
      <c r="AG15" s="4" t="s">
        <v>164</v>
      </c>
      <c r="AH15" s="4" t="s">
        <v>165</v>
      </c>
      <c r="AI15" s="4" t="s">
        <v>24</v>
      </c>
      <c r="AJ15" s="4" t="s">
        <v>102</v>
      </c>
      <c r="AK15" s="4" t="s">
        <v>56</v>
      </c>
      <c r="AL15" s="15" t="s">
        <v>41</v>
      </c>
      <c r="AM15" s="15" t="s">
        <v>28</v>
      </c>
    </row>
    <row r="16" spans="1:41" x14ac:dyDescent="0.2">
      <c r="A16" s="35" t="s">
        <v>124</v>
      </c>
      <c r="C16" s="36" t="s">
        <v>117</v>
      </c>
      <c r="E16" s="36" t="s">
        <v>118</v>
      </c>
      <c r="F16" s="36" t="s">
        <v>119</v>
      </c>
      <c r="G16" s="36" t="s">
        <v>120</v>
      </c>
      <c r="I16" s="35" t="s">
        <v>220</v>
      </c>
      <c r="K16" s="35" t="s">
        <v>121</v>
      </c>
      <c r="M16" s="35" t="s">
        <v>122</v>
      </c>
      <c r="O16" s="2" t="s">
        <v>128</v>
      </c>
      <c r="P16" s="14" t="s">
        <v>116</v>
      </c>
      <c r="R16" s="14" t="s">
        <v>117</v>
      </c>
      <c r="T16" s="34" t="s">
        <v>118</v>
      </c>
      <c r="U16" s="34" t="s">
        <v>119</v>
      </c>
      <c r="V16" s="14" t="s">
        <v>120</v>
      </c>
      <c r="X16" s="14" t="s">
        <v>220</v>
      </c>
      <c r="Z16" s="14" t="s">
        <v>121</v>
      </c>
      <c r="AB16" s="14" t="s">
        <v>123</v>
      </c>
      <c r="AD16" s="26" t="s">
        <v>141</v>
      </c>
      <c r="AE16" s="4" t="s">
        <v>166</v>
      </c>
      <c r="AF16" s="4" t="s">
        <v>167</v>
      </c>
      <c r="AG16" s="4" t="s">
        <v>168</v>
      </c>
      <c r="AH16" s="4" t="s">
        <v>169</v>
      </c>
      <c r="AI16" s="4" t="s">
        <v>24</v>
      </c>
      <c r="AJ16" s="4" t="s">
        <v>102</v>
      </c>
      <c r="AK16" s="4" t="s">
        <v>56</v>
      </c>
      <c r="AL16" s="15" t="s">
        <v>41</v>
      </c>
      <c r="AM16" s="15" t="s">
        <v>28</v>
      </c>
    </row>
    <row r="17" spans="1:39" x14ac:dyDescent="0.2">
      <c r="A17" s="35" t="s">
        <v>124</v>
      </c>
      <c r="C17" s="36" t="s">
        <v>117</v>
      </c>
      <c r="E17" s="36" t="s">
        <v>118</v>
      </c>
      <c r="F17" s="36" t="s">
        <v>119</v>
      </c>
      <c r="G17" s="36" t="s">
        <v>120</v>
      </c>
      <c r="I17" s="35" t="s">
        <v>220</v>
      </c>
      <c r="K17" s="35" t="s">
        <v>121</v>
      </c>
      <c r="M17" s="35" t="s">
        <v>122</v>
      </c>
      <c r="O17" s="2" t="s">
        <v>129</v>
      </c>
      <c r="P17" s="14" t="s">
        <v>116</v>
      </c>
      <c r="R17" s="14" t="s">
        <v>117</v>
      </c>
      <c r="T17" s="34" t="s">
        <v>118</v>
      </c>
      <c r="U17" s="34" t="s">
        <v>119</v>
      </c>
      <c r="V17" s="14" t="s">
        <v>120</v>
      </c>
      <c r="X17" s="14" t="s">
        <v>220</v>
      </c>
      <c r="Z17" s="14" t="s">
        <v>121</v>
      </c>
      <c r="AB17" s="14" t="s">
        <v>123</v>
      </c>
      <c r="AD17" s="26" t="s">
        <v>142</v>
      </c>
      <c r="AE17" s="4" t="s">
        <v>170</v>
      </c>
      <c r="AF17" s="4" t="s">
        <v>171</v>
      </c>
      <c r="AG17" s="4" t="s">
        <v>172</v>
      </c>
      <c r="AH17" s="4" t="s">
        <v>173</v>
      </c>
      <c r="AI17" s="4" t="s">
        <v>29</v>
      </c>
      <c r="AJ17" s="4" t="s">
        <v>102</v>
      </c>
      <c r="AK17" s="4" t="s">
        <v>56</v>
      </c>
      <c r="AL17" s="15" t="s">
        <v>41</v>
      </c>
      <c r="AM17" s="15" t="s">
        <v>28</v>
      </c>
    </row>
    <row r="18" spans="1:39" x14ac:dyDescent="0.2">
      <c r="A18" s="35" t="s">
        <v>124</v>
      </c>
      <c r="C18" s="36" t="s">
        <v>117</v>
      </c>
      <c r="E18" s="36" t="s">
        <v>118</v>
      </c>
      <c r="F18" s="36" t="s">
        <v>119</v>
      </c>
      <c r="G18" s="36" t="s">
        <v>120</v>
      </c>
      <c r="I18" s="35" t="s">
        <v>220</v>
      </c>
      <c r="K18" s="35" t="s">
        <v>121</v>
      </c>
      <c r="M18" s="35" t="s">
        <v>122</v>
      </c>
      <c r="O18" s="2" t="s">
        <v>130</v>
      </c>
      <c r="P18" s="14" t="s">
        <v>116</v>
      </c>
      <c r="R18" s="14" t="s">
        <v>117</v>
      </c>
      <c r="T18" s="34" t="s">
        <v>118</v>
      </c>
      <c r="U18" s="34" t="s">
        <v>119</v>
      </c>
      <c r="V18" s="14" t="s">
        <v>120</v>
      </c>
      <c r="X18" s="14" t="s">
        <v>220</v>
      </c>
      <c r="Z18" s="14" t="s">
        <v>121</v>
      </c>
      <c r="AB18" s="14" t="s">
        <v>123</v>
      </c>
      <c r="AD18" s="26" t="s">
        <v>143</v>
      </c>
      <c r="AE18" s="4" t="s">
        <v>174</v>
      </c>
      <c r="AF18" s="4" t="s">
        <v>175</v>
      </c>
      <c r="AG18" s="4" t="s">
        <v>176</v>
      </c>
      <c r="AH18" s="4" t="s">
        <v>177</v>
      </c>
      <c r="AI18" s="4" t="s">
        <v>24</v>
      </c>
      <c r="AJ18" s="4" t="s">
        <v>102</v>
      </c>
      <c r="AK18" s="4" t="s">
        <v>56</v>
      </c>
      <c r="AL18" s="15" t="s">
        <v>41</v>
      </c>
      <c r="AM18" s="15" t="s">
        <v>28</v>
      </c>
    </row>
    <row r="19" spans="1:39" x14ac:dyDescent="0.2">
      <c r="P19" s="14" t="s">
        <v>116</v>
      </c>
      <c r="R19" s="14" t="s">
        <v>117</v>
      </c>
      <c r="T19" s="34" t="s">
        <v>118</v>
      </c>
      <c r="U19" s="34" t="s">
        <v>119</v>
      </c>
      <c r="V19" s="14" t="s">
        <v>120</v>
      </c>
      <c r="X19" s="14" t="s">
        <v>220</v>
      </c>
      <c r="Z19" s="14" t="s">
        <v>121</v>
      </c>
      <c r="AB19" s="14" t="s">
        <v>123</v>
      </c>
      <c r="AD19" s="26" t="s">
        <v>144</v>
      </c>
      <c r="AE19" s="4" t="s">
        <v>178</v>
      </c>
      <c r="AF19" s="4" t="s">
        <v>179</v>
      </c>
      <c r="AG19" s="4" t="s">
        <v>180</v>
      </c>
      <c r="AI19" s="4" t="s">
        <v>29</v>
      </c>
      <c r="AJ19" s="4" t="s">
        <v>102</v>
      </c>
      <c r="AK19" s="4" t="s">
        <v>56</v>
      </c>
      <c r="AL19" s="15" t="s">
        <v>27</v>
      </c>
      <c r="AM19" s="15" t="s">
        <v>28</v>
      </c>
    </row>
    <row r="20" spans="1:39" x14ac:dyDescent="0.2">
      <c r="P20" s="14" t="s">
        <v>116</v>
      </c>
      <c r="R20" s="14" t="s">
        <v>117</v>
      </c>
      <c r="T20" s="34" t="s">
        <v>118</v>
      </c>
      <c r="U20" s="34" t="s">
        <v>119</v>
      </c>
      <c r="V20" s="14" t="s">
        <v>120</v>
      </c>
      <c r="X20" s="14" t="s">
        <v>220</v>
      </c>
      <c r="Z20" s="14" t="s">
        <v>121</v>
      </c>
      <c r="AB20" s="14" t="s">
        <v>123</v>
      </c>
      <c r="AD20" s="26" t="s">
        <v>145</v>
      </c>
      <c r="AE20" s="4" t="s">
        <v>181</v>
      </c>
      <c r="AF20" s="4" t="s">
        <v>182</v>
      </c>
      <c r="AG20" s="4" t="s">
        <v>183</v>
      </c>
      <c r="AH20" s="4" t="s">
        <v>184</v>
      </c>
      <c r="AI20" s="4" t="s">
        <v>29</v>
      </c>
      <c r="AJ20" s="4" t="s">
        <v>102</v>
      </c>
      <c r="AK20" s="4" t="s">
        <v>56</v>
      </c>
      <c r="AL20" s="15" t="s">
        <v>27</v>
      </c>
      <c r="AM20" s="15" t="s">
        <v>28</v>
      </c>
    </row>
    <row r="21" spans="1:39" x14ac:dyDescent="0.2">
      <c r="P21" s="14" t="s">
        <v>116</v>
      </c>
      <c r="R21" s="14" t="s">
        <v>117</v>
      </c>
      <c r="T21" s="34" t="s">
        <v>118</v>
      </c>
      <c r="U21" s="34" t="s">
        <v>119</v>
      </c>
      <c r="V21" s="14" t="s">
        <v>120</v>
      </c>
      <c r="X21" s="14" t="s">
        <v>220</v>
      </c>
      <c r="Z21" s="14" t="s">
        <v>121</v>
      </c>
      <c r="AB21" s="14" t="s">
        <v>123</v>
      </c>
      <c r="AD21" s="26" t="s">
        <v>147</v>
      </c>
      <c r="AE21" s="4" t="s">
        <v>188</v>
      </c>
      <c r="AF21" s="4" t="s">
        <v>189</v>
      </c>
      <c r="AG21" s="4" t="s">
        <v>190</v>
      </c>
      <c r="AI21" s="4" t="s">
        <v>29</v>
      </c>
      <c r="AJ21" s="4" t="s">
        <v>102</v>
      </c>
      <c r="AK21" s="4" t="s">
        <v>56</v>
      </c>
      <c r="AL21" s="15" t="s">
        <v>27</v>
      </c>
      <c r="AM21" s="15" t="s">
        <v>28</v>
      </c>
    </row>
    <row r="22" spans="1:39" x14ac:dyDescent="0.2">
      <c r="P22" s="14" t="s">
        <v>116</v>
      </c>
      <c r="R22" s="14" t="s">
        <v>117</v>
      </c>
      <c r="T22" s="34" t="s">
        <v>118</v>
      </c>
      <c r="U22" s="34" t="s">
        <v>119</v>
      </c>
      <c r="V22" s="14" t="s">
        <v>120</v>
      </c>
      <c r="X22" s="14" t="s">
        <v>220</v>
      </c>
      <c r="Z22" s="14" t="s">
        <v>121</v>
      </c>
      <c r="AB22" s="14" t="s">
        <v>123</v>
      </c>
      <c r="AD22" s="26" t="s">
        <v>146</v>
      </c>
      <c r="AE22" s="4" t="s">
        <v>185</v>
      </c>
      <c r="AF22" s="4" t="s">
        <v>186</v>
      </c>
      <c r="AG22" s="4" t="s">
        <v>187</v>
      </c>
      <c r="AI22" s="4" t="s">
        <v>29</v>
      </c>
      <c r="AJ22" s="4" t="s">
        <v>102</v>
      </c>
      <c r="AK22" s="4" t="s">
        <v>56</v>
      </c>
      <c r="AL22" s="15" t="s">
        <v>27</v>
      </c>
      <c r="AM22" s="15" t="s">
        <v>28</v>
      </c>
    </row>
    <row r="23" spans="1:39" x14ac:dyDescent="0.2">
      <c r="P23" s="14" t="s">
        <v>116</v>
      </c>
      <c r="R23" s="14" t="s">
        <v>117</v>
      </c>
      <c r="T23" s="34" t="s">
        <v>118</v>
      </c>
      <c r="U23" s="34" t="s">
        <v>119</v>
      </c>
      <c r="V23" s="14" t="s">
        <v>120</v>
      </c>
      <c r="X23" s="14" t="s">
        <v>220</v>
      </c>
      <c r="Z23" s="14" t="s">
        <v>121</v>
      </c>
      <c r="AB23" s="14" t="s">
        <v>123</v>
      </c>
      <c r="AD23" s="26" t="s">
        <v>148</v>
      </c>
      <c r="AE23" s="4" t="s">
        <v>191</v>
      </c>
      <c r="AF23" s="4" t="s">
        <v>192</v>
      </c>
      <c r="AG23" s="4" t="s">
        <v>193</v>
      </c>
      <c r="AH23" s="4" t="s">
        <v>194</v>
      </c>
      <c r="AI23" s="4" t="s">
        <v>29</v>
      </c>
      <c r="AJ23" s="4" t="s">
        <v>102</v>
      </c>
      <c r="AK23" s="4" t="s">
        <v>56</v>
      </c>
      <c r="AL23" s="15" t="s">
        <v>27</v>
      </c>
      <c r="AM23" s="15" t="s">
        <v>28</v>
      </c>
    </row>
    <row r="24" spans="1:39" x14ac:dyDescent="0.2">
      <c r="P24" s="14" t="s">
        <v>116</v>
      </c>
      <c r="R24" s="14" t="s">
        <v>117</v>
      </c>
      <c r="T24" s="34" t="s">
        <v>118</v>
      </c>
      <c r="U24" s="34" t="s">
        <v>119</v>
      </c>
      <c r="V24" s="14" t="s">
        <v>120</v>
      </c>
      <c r="X24" s="14" t="s">
        <v>220</v>
      </c>
      <c r="Z24" s="14" t="s">
        <v>121</v>
      </c>
      <c r="AB24" s="14" t="s">
        <v>123</v>
      </c>
      <c r="AD24" s="26" t="s">
        <v>149</v>
      </c>
      <c r="AE24" s="4" t="s">
        <v>221</v>
      </c>
      <c r="AF24" s="4" t="s">
        <v>195</v>
      </c>
      <c r="AG24" s="4" t="s">
        <v>196</v>
      </c>
      <c r="AI24" s="4" t="s">
        <v>29</v>
      </c>
      <c r="AJ24" s="4" t="s">
        <v>102</v>
      </c>
      <c r="AK24" s="4" t="s">
        <v>56</v>
      </c>
      <c r="AL24" s="15" t="s">
        <v>27</v>
      </c>
      <c r="AM24" s="15" t="s">
        <v>28</v>
      </c>
    </row>
    <row r="25" spans="1:39" x14ac:dyDescent="0.2">
      <c r="P25" s="14" t="s">
        <v>116</v>
      </c>
      <c r="R25" s="14" t="s">
        <v>117</v>
      </c>
      <c r="T25" s="34" t="s">
        <v>118</v>
      </c>
      <c r="U25" s="34" t="s">
        <v>119</v>
      </c>
      <c r="V25" s="14" t="s">
        <v>120</v>
      </c>
      <c r="X25" s="14" t="s">
        <v>220</v>
      </c>
      <c r="Z25" s="14" t="s">
        <v>121</v>
      </c>
      <c r="AB25" s="14" t="s">
        <v>123</v>
      </c>
      <c r="AD25" s="26" t="s">
        <v>150</v>
      </c>
      <c r="AE25" s="4" t="s">
        <v>197</v>
      </c>
      <c r="AF25" s="4" t="s">
        <v>198</v>
      </c>
      <c r="AG25" s="4" t="s">
        <v>199</v>
      </c>
      <c r="AH25" s="4" t="s">
        <v>200</v>
      </c>
      <c r="AI25" s="4" t="s">
        <v>29</v>
      </c>
      <c r="AJ25" s="4" t="s">
        <v>102</v>
      </c>
      <c r="AK25" s="4" t="s">
        <v>56</v>
      </c>
      <c r="AL25" s="15" t="s">
        <v>27</v>
      </c>
      <c r="AM25" s="15" t="s">
        <v>28</v>
      </c>
    </row>
    <row r="26" spans="1:39" x14ac:dyDescent="0.2">
      <c r="T26" s="34"/>
      <c r="U26" s="34"/>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3:B18 D13:D18">
    <cfRule type="expression" dxfId="21" priority="13">
      <formula>ROW(A13)&gt;5</formula>
    </cfRule>
  </conditionalFormatting>
  <conditionalFormatting sqref="A5:U12">
    <cfRule type="expression" dxfId="20" priority="8">
      <formula>ROW(A5)&gt;5</formula>
    </cfRule>
  </conditionalFormatting>
  <conditionalFormatting sqref="A1:AD4 AC5:AD7 AC8">
    <cfRule type="expression" dxfId="19" priority="15">
      <formula>ROW(A1)&gt;5</formula>
    </cfRule>
  </conditionalFormatting>
  <conditionalFormatting sqref="A27:AD1048576">
    <cfRule type="expression" dxfId="18" priority="2">
      <formula>ROW(A27)&gt;5</formula>
    </cfRule>
  </conditionalFormatting>
  <conditionalFormatting sqref="C13:C18">
    <cfRule type="containsText" dxfId="17" priority="11" operator="containsText" text="Unassigned">
      <formula>NOT(ISERROR(SEARCH("Unassigned",C13)))</formula>
    </cfRule>
  </conditionalFormatting>
  <conditionalFormatting sqref="E13:G18">
    <cfRule type="containsText" dxfId="16" priority="10" operator="containsText" text="Unassigned">
      <formula>NOT(ISERROR(SEARCH("Unassigned",E13)))</formula>
    </cfRule>
  </conditionalFormatting>
  <conditionalFormatting sqref="H13:U18">
    <cfRule type="expression" dxfId="15" priority="6">
      <formula>ROW(H13)&gt;5</formula>
    </cfRule>
  </conditionalFormatting>
  <conditionalFormatting sqref="P1:P20 Q3:AC4 AC5:AC7 V5:V20 Q5:S26 W5:AB26 T19:T20 U19:U26 P22:P26 T22:T26 V22:V26 T5:U12 AC10:AC20 AC23:AC26 P27:AC1048574">
    <cfRule type="expression" dxfId="14" priority="17">
      <formula>AND(NOT(ISBLANK(P1)),COUNTA(Q1:$AD1)=0)</formula>
    </cfRule>
  </conditionalFormatting>
  <conditionalFormatting sqref="P21 T21 V21">
    <cfRule type="expression" dxfId="13" priority="45">
      <formula>AND(NOT(ISBLANK(P21)),COUNTA(Q21:$AC21)=0)</formula>
    </cfRule>
  </conditionalFormatting>
  <conditionalFormatting sqref="P4:AC1048576">
    <cfRule type="containsText" dxfId="12" priority="5" operator="containsText" text=" ">
      <formula>NOT(ISERROR(SEARCH(" ",P4)))</formula>
    </cfRule>
  </conditionalFormatting>
  <conditionalFormatting sqref="P1048575:AC1048576">
    <cfRule type="expression" dxfId="11" priority="36">
      <formula>AND(NOT(ISBLANK(P1048575)),COUNTA(Q1048575:$AD1048576)=0)</formula>
    </cfRule>
  </conditionalFormatting>
  <conditionalFormatting sqref="T13:U18">
    <cfRule type="expression" dxfId="10" priority="7">
      <formula>AND(NOT(ISBLANK(T13)),COUNTA(U13:$AD13)=0)</formula>
    </cfRule>
  </conditionalFormatting>
  <conditionalFormatting sqref="V5:AB26 A19:U26">
    <cfRule type="expression" dxfId="9" priority="12">
      <formula>ROW(A5)&gt;5</formula>
    </cfRule>
  </conditionalFormatting>
  <conditionalFormatting sqref="AC8">
    <cfRule type="expression" dxfId="8" priority="40">
      <formula>AND(NOT(ISBLANK(AC8)),COUNTA(AD9:$AD9)=0)</formula>
    </cfRule>
  </conditionalFormatting>
  <conditionalFormatting sqref="AC9">
    <cfRule type="expression" dxfId="7" priority="41">
      <formula>AND(NOT(ISBLANK(AC9)),COUNTA(#REF!)=0)</formula>
    </cfRule>
  </conditionalFormatting>
  <conditionalFormatting sqref="AC21">
    <cfRule type="expression" dxfId="6" priority="50">
      <formula>AND(NOT(ISBLANK(AC21)),COUNTA(#REF!)=0)</formula>
    </cfRule>
  </conditionalFormatting>
  <conditionalFormatting sqref="AC22">
    <cfRule type="expression" dxfId="5" priority="49">
      <formula>AND(NOT(ISBLANK(AC22)),COUNTA(AD21:$AD21)=0)</formula>
    </cfRule>
  </conditionalFormatting>
  <conditionalFormatting sqref="AC9:AD26">
    <cfRule type="expression" dxfId="4" priority="1">
      <formula>ROW(AC9)&gt;5</formula>
    </cfRule>
  </conditionalFormatting>
  <conditionalFormatting sqref="AD1:AD7 AD10:AD20 AD22:AD1048576">
    <cfRule type="expression" dxfId="3" priority="31">
      <formula>NOT(OR(OR(AD1="",AD1="Species"),_xlfn.CONCAT(AB1," ")=LEFT(AD1,LEN(AB1)+1)))</formula>
    </cfRule>
  </conditionalFormatting>
  <conditionalFormatting sqref="AD9">
    <cfRule type="expression" dxfId="2" priority="43">
      <formula>NOT(OR(OR(AD9="",AD9="Species"),_xlfn.CONCAT(AB8," ")=LEFT(AD9,LEN(AB8)+1)))</formula>
    </cfRule>
  </conditionalFormatting>
  <conditionalFormatting sqref="AD21">
    <cfRule type="expression" dxfId="1" priority="56">
      <formula>NOT(OR(OR(AD21="",AD21="Species"),_xlfn.CONCAT(AB22," ")=LEFT(AD21,LEN(AB22)+1)))</formula>
    </cfRule>
  </conditionalFormatting>
  <conditionalFormatting sqref="AM4:AM1048576">
    <cfRule type="expression" dxfId="0" priority="33">
      <formula>NOT(AM4=proposedRank)</formula>
    </cfRule>
  </conditionalFormatting>
  <dataValidations count="10">
    <dataValidation allowBlank="1" showErrorMessage="1" errorTitle="No spaces allowed" error="Taxon names above the rank of species may NOT contain spaces." promptTitle="No spaces allowed" prompt="Taxon names above the rank of species may NOT contain spaces." sqref="P1:P1048576 Q3:AC1048576" xr:uid="{F1505EEA-DD7D-FE41-BA3E-991A700607C5}"/>
    <dataValidation type="custom" allowBlank="1" showInputMessage="1" showErrorMessage="1" errorTitle="Binomial Naming" error="Species name must start with the name of it's genus." promptTitle="binomial" sqref="AD1:AD3 AD5:AD7 AD10:AD11 AD13:AD22 AD27:AD1048576" xr:uid="{5A1E7996-65C9-CA4A-BAEB-57EF0E597C62}">
      <formula1>OR(LEFT(AD1048573,LEN(AB1048573))=AB1048573,AD1048573="Species")</formula1>
    </dataValidation>
    <dataValidation type="custom" allowBlank="1" showInputMessage="1" showErrorMessage="1" errorTitle="Binomial Naming" error="Species name must start with the name of it's genus." promptTitle="binomial" sqref="AD4" xr:uid="{26570E47-3169-2E46-B2D1-F369DEA001B4}">
      <formula1>OR(LEFT(#REF!,LEN(#REF!))=#REF!,#REF!="Species")</formula1>
    </dataValidation>
    <dataValidation type="custom" allowBlank="1" showInputMessage="1" showErrorMessage="1" errorTitle="Binomial Naming" error="Species name must start with the name of it's genus." promptTitle="binomial" sqref="AD9" xr:uid="{F84FF6FD-75C0-DC46-9A3A-330729406C92}">
      <formula1>OR(LEFT(AD4,LEN(AB4))=AB4,AD4="Species")</formula1>
    </dataValidation>
    <dataValidation type="custom" allowBlank="1" showInputMessage="1" showErrorMessage="1" errorTitle="Binomial Naming" error="Species name must start with the name of it's genus." promptTitle="binomial" sqref="AD12" xr:uid="{AAB223EA-E29B-DC43-A9BD-65CBE0844641}">
      <formula1>OR(LEFT(AD9,LEN(AB8))=AB8,AD9="Species")</formula1>
    </dataValidation>
    <dataValidation type="custom" allowBlank="1" showInputMessage="1" showErrorMessage="1" errorTitle="Binomial Naming" error="Species name must start with the name of it's genus." promptTitle="binomial" sqref="AD26" xr:uid="{8DD1B91F-CFB8-A94A-87BE-6400672EEF60}">
      <formula1>OR(LEFT(AD21,LEN(AB22))=AB22,AD21="Species")</formula1>
    </dataValidation>
    <dataValidation type="custom" allowBlank="1" showInputMessage="1" showErrorMessage="1" errorTitle="Binomial Naming" error="Species name must start with the name of it's genus." promptTitle="binomial" sqref="AD23" xr:uid="{6CB5A06D-B38B-124F-965F-7CC03DC8DA92}">
      <formula1>OR(LEFT(AD20,LEN(AB20))=AB20,AD20="Species")</formula1>
    </dataValidation>
    <dataValidation type="custom" allowBlank="1" showInputMessage="1" showErrorMessage="1" errorTitle="Binomial Naming" error="Species name must start with the name of it's genus." promptTitle="binomial" sqref="AD21" xr:uid="{9B4E736C-94FD-FA4F-820F-14DE4B3AFD5F}">
      <formula1>OR(LEFT(AD19,LEN(AB19))=AB19,AD19="Species")</formula1>
    </dataValidation>
    <dataValidation type="custom" allowBlank="1" showInputMessage="1" showErrorMessage="1" errorTitle="Binomial Naming" error="Species name must start with the name of it's genus." promptTitle="binomial" sqref="AD25" xr:uid="{B7039511-B31C-154D-9A78-A884B53C5E80}">
      <formula1>OR(LEFT(AD21,LEN(AB22))=AB22,AD21="Species")</formula1>
    </dataValidation>
    <dataValidation type="custom" allowBlank="1" showInputMessage="1" showErrorMessage="1" errorTitle="Binomial Naming" error="Species name must start with the name of it's genus." promptTitle="binomial" sqref="AD24" xr:uid="{EECBBC7C-1DB8-2C43-9DAA-CF8CA23906F4}">
      <formula1>OR(LEFT(#REF!,LEN(AB21))=AB21,#REF!="Species")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E62A1485-4044-E041-8381-6B8CD511960E}">
          <x14:formula1>
            <xm:f>'Menu Items (Do not change)'!$E:$E</xm:f>
          </x14:formula1>
          <xm:sqref>AM4:AM1048576 AM1:AM2</xm:sqref>
        </x14:dataValidation>
        <x14:dataValidation type="list" errorStyle="warning" allowBlank="1" showInputMessage="1" showErrorMessage="1" xr:uid="{561368A2-70DB-744D-B25B-5CAEDB62122B}">
          <x14:formula1>
            <xm:f>'Menu Items (Do not change)'!$D:$D</xm:f>
          </x14:formula1>
          <xm:sqref>AL4:AL1048576 AL1:AL2</xm:sqref>
        </x14:dataValidation>
        <x14:dataValidation type="list" allowBlank="1" showInputMessage="1" showErrorMessage="1" xr:uid="{6E8DF4B3-90CE-7F4B-B2A7-AA25640726A4}">
          <x14:formula1>
            <xm:f>'Menu Items (Do not change)'!$A:$A</xm:f>
          </x14:formula1>
          <xm:sqref>AI1:AI1048576</xm:sqref>
        </x14:dataValidation>
        <x14:dataValidation type="list" allowBlank="1" showInputMessage="1" showErrorMessage="1" xr:uid="{44488322-75F8-BF43-8663-87302D25E063}">
          <x14:formula1>
            <xm:f>'Menu Items (Do not change)'!$B:$B</xm:f>
          </x14:formula1>
          <xm:sqref>AJ1:AJ1048576</xm:sqref>
        </x14:dataValidation>
        <x14:dataValidation type="list" allowBlank="1" showInputMessage="1" showErrorMessage="1" xr:uid="{434C5AB2-0CCE-234D-9C05-00CDDC8AB2F5}">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3</vt:i4>
      </vt:variant>
      <vt:variant>
        <vt:lpstr>Intervalli denominati</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RUBINO Luisa</cp:lastModifiedBy>
  <dcterms:created xsi:type="dcterms:W3CDTF">2023-02-08T19:24:03Z</dcterms:created>
  <dcterms:modified xsi:type="dcterms:W3CDTF">2025-08-28T09:41:09Z</dcterms:modified>
</cp:coreProperties>
</file>