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1"/>
  <workbookPr/>
  <mc:AlternateContent xmlns:mc="http://schemas.openxmlformats.org/markup-compatibility/2006">
    <mc:Choice Requires="x15">
      <x15ac:absPath xmlns:x15ac="http://schemas.microsoft.com/office/spreadsheetml/2010/11/ac" url="/Users/luisa/Desktop/ICTV/EC56/Plant virus (P) proposals/"/>
    </mc:Choice>
  </mc:AlternateContent>
  <xr:revisionPtr revIDLastSave="0" documentId="8_{98A4E402-480C-D24F-AFB4-D1591E352A82}" xr6:coauthVersionLast="47" xr6:coauthVersionMax="47" xr10:uidLastSave="{00000000-0000-0000-0000-000000000000}"/>
  <bookViews>
    <workbookView xWindow="0" yWindow="500" windowWidth="28800" windowHeight="1584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column")),IF(RIGHT('Proposal Template'!$AM1,4)="Rank",'Proposal Template'!$AM1,IF(NOT(ISBLANK('Proposal Template'!$AD1)),'Proposal Template'!$AD$4,IF(NOT(ISBLANK('Proposal Template'!$AC1)),'Proposal Template'!$AC$4,IF(NOT(ISBLANK('Proposal Template'!$AB1)),'Proposal Template'!$AB$4,IF(NOT(ISBLANK('Proposal Template'!$AA1)),'Proposal Template'!$AA$4,IF(NOT(ISBLANK('Proposal Template'!$Z1)),'Proposal Template'!$Z$4,IF(NOT(ISBLANK('Proposal Template'!$Y1)),'Proposal Template'!$Y$4,IF(NOT(ISBLANK('Proposal Template'!$X1)),'Proposal Template'!$X$4,IF(NOT(ISBLANK('Proposal Template'!$W1)),'Proposal Template'!$W$4,IF(NOT(ISBLANK('Proposal Template'!$V1)),'Proposal Template'!$V$4,IF(NOT(ISBLANK('Proposal Template'!$U1)),'Proposal Template'!$U$4,IF(NOT(ISBLANK('Proposal Template'!$T1)),'Proposal Template'!$T$4,IF(NOT(ISBLANK('Proposal Template'!$S1)),'Proposal Template'!$S$4,IF(NOT(ISBLANK('Proposal Template'!$R1)),'Proposal Template'!$R$4,IF(NOT(ISBLANK('Proposal Template'!$Q1)),'Proposal Template'!$Q$4,IF(NOT(ISBLANK('Proposal Template'!$P1)),'Proposal Template'!$P$4,"")))))))))))))))))</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s="1"/>
  <c r="AF2" i="1" s="1"/>
  <c r="P2" i="1" s="1"/>
  <c r="P1" i="1" l="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The CODE and STUDY SECTION will 
ONLY update from the filename after saving and
a) close and re-open the document
or 
b) press F9 to force recalculation
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Chimpanzee herpesvirus strain 105640 
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An abbreviation, or semi-colon separated list of abbreviations. 
</t>
        </r>
        <r>
          <rPr>
            <b/>
            <sz val="12"/>
            <color rgb="FF000000"/>
            <rFont val="Calibri"/>
            <family val="2"/>
          </rPr>
          <t xml:space="preserve">EXAMPLES:
</t>
        </r>
        <r>
          <rPr>
            <sz val="12"/>
            <color rgb="FF000000"/>
            <rFont val="Calibri"/>
            <family val="2"/>
          </rPr>
          <t xml:space="preserve">SBFV3 
McGHV13; MarcGHV1
</t>
        </r>
      </text>
    </comment>
    <comment ref="AH4" authorId="0" shapeId="0" xr:uid="{00000000-0006-0000-0100-000016000000}">
      <text>
        <r>
          <rPr>
            <b/>
            <sz val="12"/>
            <color rgb="FF000000"/>
            <rFont val="Calibri"/>
            <family val="2"/>
          </rPr>
          <t>Format:</t>
        </r>
        <r>
          <rPr>
            <sz val="12"/>
            <color rgb="FF000000"/>
            <rFont val="Calibri"/>
            <family val="2"/>
          </rPr>
          <t xml:space="preserve">
An isolate name, or semi-colon separated list of isolate names. 
</t>
        </r>
        <r>
          <rPr>
            <b/>
            <sz val="12"/>
            <color rgb="FF000000"/>
            <rFont val="Calibri"/>
            <family val="2"/>
          </rPr>
          <t>EXAMPLES:</t>
        </r>
        <r>
          <rPr>
            <sz val="12"/>
            <color rgb="FF000000"/>
            <rFont val="Calibri"/>
            <family val="2"/>
          </rPr>
          <t xml:space="preserve">
clone C 
strain 105640 
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1. </t>
        </r>
        <r>
          <rPr>
            <sz val="10"/>
            <color rgb="FF000000"/>
            <rFont val="Calibri"/>
            <family val="2"/>
          </rPr>
          <t xml:space="preserve">Please select a value from the pull-down. 
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<sst xmlns="http://schemas.openxmlformats.org/spreadsheetml/2006/main" count="191" uniqueCount="137">
  <si>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</si>
  <si>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</si>
  <si>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</si>
  <si>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</si>
  <si>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</si>
  <si>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</si>
  <si>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</si>
  <si>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</si>
  <si>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</si>
  <si>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</si>
  <si>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</si>
  <si>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</si>
  <si>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</si>
  <si>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</si>
  <si>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</si>
  <si>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</si>
  <si>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</si>
  <si>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</si>
  <si>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</si>
  <si>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</si>
  <si>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</si>
  <si>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</si>
  <si>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</si>
  <si>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</si>
  <si>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</si>
  <si>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</si>
  <si>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</si>
  <si>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</si>
  <si>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</si>
  <si>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</si>
  <si>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</si>
  <si>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</si>
  <si>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</si>
  <si>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</si>
  <si>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</si>
  <si>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</si>
  <si>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</si>
  <si>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Riboviria</t>
  </si>
  <si>
    <t>Orthornavirae</t>
  </si>
  <si>
    <t>Kitrinoviricota</t>
  </si>
  <si>
    <t>Alsuviricetes</t>
  </si>
  <si>
    <t>Martellivirales</t>
  </si>
  <si>
    <t>Kitaviridae</t>
  </si>
  <si>
    <t>Higrevirus</t>
  </si>
  <si>
    <t>Higrevirus amurense</t>
  </si>
  <si>
    <t>Phellodendron-associated higre-like virus</t>
  </si>
  <si>
    <t>PaHLV</t>
  </si>
  <si>
    <t>PhAHLV-HBA</t>
  </si>
  <si>
    <t>CG</t>
  </si>
  <si>
    <t>ssRNA(+)</t>
  </si>
  <si>
    <t>plants</t>
  </si>
  <si>
    <t>Create new</t>
  </si>
  <si>
    <t>PisVX</t>
  </si>
  <si>
    <t>CCG</t>
  </si>
  <si>
    <t>Cilevirus</t>
  </si>
  <si>
    <t>PisVY</t>
  </si>
  <si>
    <t>Study Sections</t>
  </si>
  <si>
    <t>[Please select]</t>
  </si>
  <si>
    <t>A</t>
  </si>
  <si>
    <t>Archaeal viruses (A) proposals</t>
  </si>
  <si>
    <t>dsDNA</t>
  </si>
  <si>
    <t>algae</t>
  </si>
  <si>
    <t>B</t>
  </si>
  <si>
    <t>Bacterial viruses (B) proposals</t>
  </si>
  <si>
    <t>ssDNA</t>
  </si>
  <si>
    <t>archaea</t>
  </si>
  <si>
    <t>Abolish</t>
  </si>
  <si>
    <t>subgenus</t>
  </si>
  <si>
    <t>D</t>
  </si>
  <si>
    <t>Animal DNA viruses and Retroviruses (D) proposals</t>
  </si>
  <si>
    <t>PG</t>
  </si>
  <si>
    <t>ssDNA(-)</t>
  </si>
  <si>
    <t>bacteria</t>
  </si>
  <si>
    <t>Move</t>
  </si>
  <si>
    <t>genus</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</si>
  <si>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</si>
  <si>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</si>
  <si>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</si>
  <si>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</si>
  <si>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</si>
  <si>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</si>
  <si>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</si>
  <si>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</si>
  <si>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</si>
  <si>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</si>
  <si>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</si>
  <si>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</si>
  <si>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</si>
  <si>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</si>
  <si>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</si>
  <si>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</si>
  <si>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</si>
  <si>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</si>
  <si>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</si>
  <si>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</si>
  <si>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</si>
  <si>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</si>
  <si>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</si>
  <si>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</si>
  <si>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</si>
  <si>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</si>
  <si>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</si>
  <si>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</si>
  <si>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</si>
  <si>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</si>
  <si>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</si>
  <si>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</si>
  <si>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</si>
  <si>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</si>
  <si>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marine (S)</t>
  </si>
  <si>
    <t>subphylum</t>
  </si>
  <si>
    <t>ssRNA(-)</t>
  </si>
  <si>
    <t>other (specify)</t>
  </si>
  <si>
    <t>phylum</t>
  </si>
  <si>
    <t>ssRNA(+/-)</t>
  </si>
  <si>
    <t>phytobiome (S)</t>
  </si>
  <si>
    <t>subkingdom</t>
  </si>
  <si>
    <t>Viroid</t>
  </si>
  <si>
    <t>kingdom</t>
  </si>
  <si>
    <t>dsDNA; ssDNA</t>
  </si>
  <si>
    <t>plants (S)</t>
  </si>
  <si>
    <t>subrealm</t>
  </si>
  <si>
    <t>multiple</t>
  </si>
  <si>
    <t>plants, fungi</t>
  </si>
  <si>
    <t>realm</t>
  </si>
  <si>
    <t>protists</t>
  </si>
  <si>
    <t>protists (S)</t>
  </si>
  <si>
    <t>sewage (S)</t>
  </si>
  <si>
    <t>soil (S)</t>
  </si>
  <si>
    <t>vertebrates</t>
  </si>
  <si>
    <t>Pistachio virus X</t>
  </si>
  <si>
    <t>Pistachio virus Y</t>
  </si>
  <si>
    <t>Higrevirus pistaciae</t>
  </si>
  <si>
    <t>Cilevirus pistaciae</t>
  </si>
  <si>
    <t>RNA1: OP324809; RNA2:OP324810; RNA3:OP324811</t>
  </si>
  <si>
    <t>RNA1: MT334620; RNA2:MT334619; RNA3:MT334618</t>
  </si>
  <si>
    <t>RNA1: MT362606; RNA2: MT362605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</si>
</sst>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2"/>
      <color theme="1"/>
      <name val="Calibri"/>
      <charset val="134"/>
      <scheme val="minor"/>
    </font>
    <font>
      <sz val="12"/>
      <color theme="1"/>
      <name val="Calibri"/>
      <family val="2"/>
      <scheme val="minor"/>
    </font>
    <font>
      <b/>
      <sz val="12"/>
      <color rgb="FF000000"/>
      <name val="Calibri"/>
      <family val="2"/>
      <scheme val="minor"/>
    </font>
    <font>
      <sz val="12"/>
      <color rgb="FF000000"/>
      <name val="Calibri"/>
      <family val="2"/>
      <scheme val="minor"/>
    </font>
    <font>
      <i/>
      <sz val="12"/>
      <color rgb="FFB0B0B0"/>
      <name val="Calibri"/>
      <family val="2"/>
      <scheme val="minor"/>
    </font>
    <font>
      <sz val="18"/>
      <color theme="1"/>
      <name val="Calibri"/>
      <family val="2"/>
      <scheme val="minor"/>
    </font>
    <font>
      <sz val="12"/>
      <color theme="1"/>
      <name val="Times New Roman"/>
      <family val="1"/>
    </font>
    <font>
      <b/>
      <sz val="12"/>
      <color rgb="FF7030A0"/>
      <name val="Calibri"/>
      <family val="2"/>
      <scheme val="minor"/>
    </font>
    <font>
      <u/>
      <sz val="12"/>
      <color theme="10"/>
      <name val="Calibri"/>
      <family val="2"/>
      <scheme val="minor"/>
    </font>
    <font>
      <sz val="14"/>
      <color theme="1"/>
      <name val="Calibri"/>
      <family val="2"/>
      <scheme val="minor"/>
    </font>
    <font>
      <i/>
      <sz val="16"/>
      <color rgb="FF7030A0"/>
      <name val="Calibri"/>
      <family val="2"/>
      <scheme val="minor"/>
    </font>
    <font>
      <i/>
      <sz val="12"/>
      <color rgb="FF7030A0"/>
      <name val="Calibri"/>
      <family val="2"/>
      <scheme val="minor"/>
    </font>
    <font>
      <sz val="22"/>
      <color theme="1"/>
      <name val="Calibri"/>
      <family val="2"/>
      <scheme val="minor"/>
    </font>
    <font>
      <sz val="14"/>
      <color rgb="FFFF0000"/>
      <name val="Calibri"/>
      <family val="2"/>
      <scheme val="minor"/>
    </font>
    <font>
      <sz val="12"/>
      <color rgb="FFFF0000"/>
      <name val="Calibri"/>
      <family val="2"/>
      <scheme val="minor"/>
    </font>
    <font>
      <sz val="11"/>
      <color rgb="FF000000"/>
      <name val="Lucida Grande"/>
      <family val="2"/>
    </font>
    <font>
      <i/>
      <sz val="11"/>
      <color theme="1"/>
      <name val="Calibri (Body)_x0000_"/>
      <charset val="134"/>
    </font>
    <font>
      <sz val="16"/>
      <color theme="0"/>
      <name val="Calibri"/>
      <family val="2"/>
      <scheme val="minor"/>
    </font>
    <font>
      <sz val="12"/>
      <color theme="0"/>
      <name val="Calibri"/>
      <family val="2"/>
      <scheme val="minor"/>
    </font>
    <font>
      <sz val="18"/>
      <color theme="0"/>
      <name val="Calibri"/>
      <family val="2"/>
      <scheme val="minor"/>
    </font>
    <font>
      <sz val="11"/>
      <color theme="1"/>
      <name val="Lucida Grande"/>
      <family val="2"/>
    </font>
    <font>
      <b/>
      <sz val="11"/>
      <color theme="1"/>
      <name val="Lucida Grande"/>
      <family val="2"/>
    </font>
    <font>
      <sz val="12"/>
      <color rgb="FF7030A0"/>
      <name val="Calibri"/>
      <family val="2"/>
      <scheme val="minor"/>
    </font>
    <font>
      <i/>
      <sz val="11"/>
      <color rgb="FF000000"/>
      <name val="Lucida Grande"/>
      <family val="2"/>
    </font>
    <font>
      <b/>
      <sz val="14"/>
      <color theme="1"/>
      <name val="Calibri"/>
      <family val="2"/>
      <scheme val="minor"/>
    </font>
    <font>
      <b/>
      <sz val="12"/>
      <color theme="1"/>
      <name val="Calibri"/>
      <family val="2"/>
      <scheme val="minor"/>
    </font>
    <font>
      <b/>
      <sz val="12"/>
      <color rgb="FF000000"/>
      <name val="Calibri"/>
      <family val="2"/>
    </font>
    <font>
      <b/>
      <sz val="10"/>
      <color rgb="FF000000"/>
      <name val="Tahoma"/>
      <family val="2"/>
    </font>
    <font>
      <sz val="10"/>
      <color rgb="FF000000"/>
      <name val="Calibri"/>
      <family val="2"/>
      <scheme val="minor"/>
    </font>
    <font>
      <sz val="10"/>
      <color rgb="FF000000"/>
      <name val="Tahoma"/>
      <family val="2"/>
    </font>
    <font>
      <sz val="10"/>
      <color rgb="FF000000"/>
      <name val="Calibri"/>
      <family val="2"/>
    </font>
    <font>
      <b/>
      <sz val="10"/>
      <color rgb="FF000000"/>
      <name val="Calibri"/>
      <family val="2"/>
    </font>
    <font>
      <sz val="12"/>
      <color rgb="FF000000"/>
      <name val="Calibri"/>
      <family val="2"/>
    </font>
    <font>
      <sz val="12"/>
      <color theme="1"/>
      <name val="Calibri"/>
      <family val="2"/>
      <scheme val="minor"/>
    </font>
    <font>
      <i/>
      <sz val="11"/>
      <color theme="1"/>
      <name val="Aptos"/>
      <family val="2"/>
    </font>
    <font>
      <sz val="12"/>
      <color theme="1"/>
      <name val="Aptos"/>
      <family val="2"/>
    </font>
    <font>
      <i/>
      <sz val="12"/>
      <name val="Aptos"/>
      <family val="2"/>
    </font>
    <font>
      <sz val="11"/>
      <color indexed="8"/>
      <name val="Aptos"/>
      <family val="2"/>
    </font>
    <font>
      <sz val="12"/>
      <name val="Aptos"/>
      <family val="2"/>
    </font>
    <font>
      <i/>
      <sz val="12"/>
      <color theme="1"/>
      <name val="Aptos"/>
    </font>
  </fonts>
  <fills count="10">
    <fill>
      <patternFill patternType="none"/>
    </fill>
    <fill>
      <patternFill patternType="gray125"/>
    </fill>
    <fill>
      <patternFill patternType="solid">
        <fgColor theme="6" tint="0.39994506668294322"/>
        <bgColor indexed="64"/>
      </patternFill>
    </fill>
    <fill>
      <patternFill patternType="solid">
        <fgColor theme="6" tint="0.79995117038483843"/>
        <bgColor indexed="64"/>
      </patternFill>
    </fill>
    <fill>
      <patternFill patternType="solid">
        <fgColor rgb="FFCCFFCC"/>
        <bgColor indexed="64"/>
      </patternFill>
    </fill>
    <fill>
      <patternFill patternType="solid">
        <fgColor theme="3" tint="0.79995117038483843"/>
        <bgColor indexed="64"/>
      </patternFill>
    </fill>
    <fill>
      <patternFill patternType="solid">
        <fgColor rgb="FFFFD966"/>
        <bgColor indexed="64"/>
      </patternFill>
    </fill>
    <fill>
      <patternFill patternType="solid">
        <fgColor theme="0"/>
        <bgColor indexed="64"/>
      </patternFill>
    </fill>
    <fill>
      <patternFill patternType="solid">
        <fgColor theme="0" tint="-0.34998626667073579"/>
        <bgColor indexed="64"/>
      </patternFill>
    </fill>
    <fill>
      <patternFill patternType="solid">
        <fgColor theme="3"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8" fillId="0" borderId="0" applyNumberFormat="0" applyFill="0" applyBorder="0" applyAlignment="0" applyProtection="0"/>
    <xf numFmtId="0" fontId="33" fillId="2" borderId="0" applyNumberFormat="0" applyBorder="0" applyAlignment="0" applyProtection="0"/>
  </cellStyleXfs>
  <cellXfs count="62">
    <xf numFmtId="0" fontId="0" fillId="0" borderId="0" xfId="0"/>
    <xf numFmtId="0" fontId="33" fillId="2" borderId="1" xfId="2" applyBorder="1"/>
    <xf numFmtId="0" fontId="2" fillId="0" borderId="0" xfId="0" applyFont="1"/>
    <xf numFmtId="0" fontId="3" fillId="0" borderId="0" xfId="0" applyFont="1"/>
    <xf numFmtId="0" fontId="4" fillId="0" borderId="0" xfId="0" applyFont="1"/>
    <xf numFmtId="0" fontId="5" fillId="0" borderId="0" xfId="0" applyFont="1"/>
    <xf numFmtId="0" fontId="0" fillId="0" borderId="0" xfId="0" applyAlignment="1">
      <alignment horizontal="center" vertical="center"/>
    </xf>
    <xf numFmtId="0" fontId="6" fillId="0" borderId="0" xfId="0" applyFont="1"/>
    <xf numFmtId="0" fontId="0" fillId="3" borderId="1" xfId="0" applyFill="1" applyBorder="1"/>
    <xf numFmtId="0" fontId="0" fillId="4" borderId="1" xfId="0" applyFill="1" applyBorder="1"/>
    <xf numFmtId="0" fontId="7" fillId="4" borderId="1" xfId="0" applyFont="1" applyFill="1" applyBorder="1"/>
    <xf numFmtId="0" fontId="0" fillId="5" borderId="1" xfId="0" applyFill="1" applyBorder="1"/>
    <xf numFmtId="0" fontId="0" fillId="6" borderId="1" xfId="0" applyFill="1" applyBorder="1"/>
    <xf numFmtId="0" fontId="0" fillId="0" borderId="1" xfId="0" applyBorder="1"/>
    <xf numFmtId="0" fontId="8" fillId="3" borderId="1" xfId="1" applyFill="1" applyBorder="1" applyAlignment="1">
      <alignment horizontal="center"/>
    </xf>
    <xf numFmtId="0" fontId="33" fillId="8" borderId="1" xfId="2" applyFill="1" applyBorder="1" applyAlignment="1">
      <alignment horizontal="center" vertical="center"/>
    </xf>
    <xf numFmtId="0" fontId="6" fillId="3" borderId="1" xfId="0" applyFont="1" applyFill="1" applyBorder="1"/>
    <xf numFmtId="0" fontId="15" fillId="4" borderId="1" xfId="0" applyFont="1" applyFill="1" applyBorder="1" applyAlignment="1">
      <alignment horizontal="center" vertical="center"/>
    </xf>
    <xf numFmtId="0" fontId="16" fillId="4" borderId="1" xfId="0" applyFont="1" applyFill="1" applyBorder="1" applyAlignment="1">
      <alignment horizontal="left"/>
    </xf>
    <xf numFmtId="0" fontId="17" fillId="7" borderId="5" xfId="0" applyFont="1" applyFill="1" applyBorder="1"/>
    <xf numFmtId="0" fontId="18" fillId="0" borderId="5" xfId="0" applyFont="1" applyBorder="1"/>
    <xf numFmtId="0" fontId="19" fillId="7" borderId="5" xfId="0" applyFont="1" applyFill="1" applyBorder="1"/>
    <xf numFmtId="0" fontId="18" fillId="7" borderId="6" xfId="0" applyFont="1" applyFill="1" applyBorder="1"/>
    <xf numFmtId="0" fontId="18" fillId="7" borderId="5" xfId="0" applyFont="1" applyFill="1" applyBorder="1"/>
    <xf numFmtId="0" fontId="20" fillId="4" borderId="1" xfId="0" applyFont="1" applyFill="1" applyBorder="1" applyAlignment="1">
      <alignment horizontal="center" vertical="center"/>
    </xf>
    <xf numFmtId="0" fontId="21" fillId="4" borderId="1" xfId="0" applyFont="1" applyFill="1" applyBorder="1" applyAlignment="1">
      <alignment horizontal="center" vertical="center"/>
    </xf>
    <xf numFmtId="0" fontId="15" fillId="5" borderId="1" xfId="0" applyFont="1" applyFill="1" applyBorder="1" applyAlignment="1">
      <alignment horizontal="center" vertical="center" wrapText="1"/>
    </xf>
    <xf numFmtId="0" fontId="22" fillId="4" borderId="1" xfId="0" applyFont="1" applyFill="1" applyBorder="1"/>
    <xf numFmtId="0" fontId="5" fillId="7" borderId="5" xfId="0" applyFont="1" applyFill="1" applyBorder="1"/>
    <xf numFmtId="0" fontId="0" fillId="7" borderId="5" xfId="0" applyFill="1" applyBorder="1"/>
    <xf numFmtId="0" fontId="12" fillId="0" borderId="2" xfId="0" applyFont="1" applyBorder="1" applyAlignment="1">
      <alignment horizontal="center" vertical="center"/>
    </xf>
    <xf numFmtId="0" fontId="15" fillId="5" borderId="1" xfId="0" applyFont="1" applyFill="1" applyBorder="1" applyAlignment="1">
      <alignment horizontal="center" vertical="center"/>
    </xf>
    <xf numFmtId="0" fontId="23" fillId="5" borderId="1" xfId="0" applyFont="1" applyFill="1" applyBorder="1" applyAlignment="1">
      <alignment horizontal="center" vertical="center"/>
    </xf>
    <xf numFmtId="0" fontId="23" fillId="6" borderId="1" xfId="0" applyFont="1" applyFill="1" applyBorder="1" applyAlignment="1">
      <alignment horizontal="center" vertical="center"/>
    </xf>
    <xf numFmtId="0" fontId="23" fillId="6" borderId="1" xfId="0" applyFont="1" applyFill="1" applyBorder="1" applyAlignment="1">
      <alignment horizontal="center" vertical="center" wrapText="1"/>
    </xf>
    <xf numFmtId="0" fontId="15" fillId="0" borderId="1" xfId="0" applyFont="1" applyBorder="1" applyAlignment="1">
      <alignment horizontal="center" vertical="center"/>
    </xf>
    <xf numFmtId="0" fontId="6" fillId="6" borderId="1" xfId="0" applyFont="1" applyFill="1" applyBorder="1"/>
    <xf numFmtId="0" fontId="6" fillId="0" borderId="1" xfId="0" applyFont="1" applyBorder="1" applyAlignment="1">
      <alignment wrapText="1"/>
    </xf>
    <xf numFmtId="0" fontId="24" fillId="0" borderId="0" xfId="0" applyFont="1" applyAlignment="1">
      <alignment vertical="center"/>
    </xf>
    <xf numFmtId="0" fontId="25" fillId="7" borderId="0" xfId="0" applyFont="1" applyFill="1" applyAlignment="1">
      <alignment horizontal="left" vertical="top" wrapText="1"/>
    </xf>
    <xf numFmtId="0" fontId="34" fillId="4" borderId="1" xfId="0" applyFont="1" applyFill="1" applyBorder="1" applyAlignment="1">
      <alignment horizontal="left"/>
    </xf>
    <xf numFmtId="0" fontId="35" fillId="4" borderId="1" xfId="0" applyFont="1" applyFill="1" applyBorder="1"/>
    <xf numFmtId="0" fontId="36" fillId="4" borderId="1" xfId="0" applyFont="1" applyFill="1" applyBorder="1"/>
    <xf numFmtId="49" fontId="37" fillId="9" borderId="1" xfId="0" applyNumberFormat="1" applyFont="1" applyFill="1" applyBorder="1" applyAlignment="1">
      <alignment horizontal="left"/>
    </xf>
    <xf numFmtId="0" fontId="35" fillId="5" borderId="1" xfId="0" applyFont="1" applyFill="1" applyBorder="1"/>
    <xf numFmtId="0" fontId="35" fillId="5" borderId="1" xfId="0" applyFont="1" applyFill="1" applyBorder="1" applyAlignment="1">
      <alignment horizontal="center"/>
    </xf>
    <xf numFmtId="0" fontId="38" fillId="5" borderId="1" xfId="0" applyFont="1" applyFill="1" applyBorder="1"/>
    <xf numFmtId="0" fontId="39" fillId="4" borderId="1" xfId="0" applyFont="1" applyFill="1" applyBorder="1"/>
    <xf numFmtId="0" fontId="12" fillId="3" borderId="2" xfId="0" applyFont="1" applyFill="1" applyBorder="1" applyAlignment="1">
      <alignment horizontal="center" vertical="center"/>
    </xf>
    <xf numFmtId="0" fontId="12" fillId="4" borderId="2" xfId="0" applyFont="1" applyFill="1" applyBorder="1" applyAlignment="1">
      <alignment horizontal="center" vertical="center"/>
    </xf>
    <xf numFmtId="0" fontId="12" fillId="5" borderId="4" xfId="0" applyFont="1" applyFill="1" applyBorder="1" applyAlignment="1">
      <alignment horizontal="center" vertical="center"/>
    </xf>
    <xf numFmtId="0" fontId="12" fillId="5" borderId="6" xfId="0" applyFont="1" applyFill="1" applyBorder="1" applyAlignment="1">
      <alignment horizontal="center" vertical="center"/>
    </xf>
    <xf numFmtId="0" fontId="12" fillId="5" borderId="7" xfId="0" applyFont="1" applyFill="1" applyBorder="1" applyAlignment="1">
      <alignment horizontal="center" vertical="center"/>
    </xf>
    <xf numFmtId="0" fontId="12" fillId="6" borderId="6" xfId="0" applyFont="1" applyFill="1" applyBorder="1" applyAlignment="1">
      <alignment horizontal="center" vertical="center"/>
    </xf>
    <xf numFmtId="0" fontId="12" fillId="6" borderId="7" xfId="0" applyFont="1" applyFill="1" applyBorder="1" applyAlignment="1">
      <alignment horizontal="center" vertical="center"/>
    </xf>
    <xf numFmtId="0" fontId="9" fillId="7" borderId="1" xfId="0" applyFont="1" applyFill="1" applyBorder="1" applyAlignment="1">
      <alignment horizontal="right"/>
    </xf>
    <xf numFmtId="0" fontId="10" fillId="0" borderId="1" xfId="0" applyFont="1" applyBorder="1" applyAlignment="1">
      <alignment horizontal="left"/>
    </xf>
    <xf numFmtId="0" fontId="13" fillId="7" borderId="3" xfId="0" applyFont="1" applyFill="1" applyBorder="1" applyAlignment="1">
      <alignment horizontal="left"/>
    </xf>
    <xf numFmtId="0" fontId="13" fillId="7" borderId="5" xfId="0" applyFont="1" applyFill="1" applyBorder="1" applyAlignment="1">
      <alignment horizontal="left"/>
    </xf>
    <xf numFmtId="0" fontId="11" fillId="0" borderId="1" xfId="0" applyFont="1" applyBorder="1" applyAlignment="1">
      <alignment horizontal="left"/>
    </xf>
    <xf numFmtId="0" fontId="14" fillId="7" borderId="4" xfId="0" applyFont="1" applyFill="1" applyBorder="1" applyAlignment="1">
      <alignment horizontal="left"/>
    </xf>
    <xf numFmtId="0" fontId="14" fillId="7" borderId="6" xfId="0" applyFont="1" applyFill="1" applyBorder="1" applyAlignment="1">
      <alignment horizontal="left"/>
    </xf>
  </cellXfs>
  <cellStyles count="3">
    <cellStyle name="60% - Colore 3" xfId="2" builtinId="40"/>
    <cellStyle name="Collegamento ipertestuale" xfId="1" builtinId="8"/>
    <cellStyle name="Normale" xfId="0" builtinId="0"/>
  </cellStyles>
  <dxfs count="13">
    <dxf>
      <font>
        <color rgb="FF9C0006"/>
      </font>
      <fill>
        <patternFill patternType="solid">
          <bgColor rgb="FFFFC7CE"/>
        </patternFill>
      </fill>
    </dxf>
    <dxf>
      <font>
        <color rgb="FF9C0006"/>
      </font>
      <fill>
        <patternFill patternType="solid">
          <bgColor rgb="FFFFC7CE"/>
        </patternFill>
      </fill>
    </dxf>
    <dxf>
      <font>
        <b val="0"/>
        <i val="0"/>
      </font>
    </dxf>
    <dxf>
      <font>
        <color rgb="FF9C0006"/>
      </font>
      <fill>
        <patternFill patternType="solid">
          <bgColor rgb="FFFFC7CE"/>
        </patternFill>
      </fill>
    </dxf>
    <dxf>
      <font>
        <b val="0"/>
        <i/>
      </font>
    </dxf>
    <dxf>
      <font>
        <b/>
        <i val="0"/>
        <color rgb="FF7030A0"/>
      </font>
    </dxf>
    <dxf>
      <font>
        <color rgb="FF9C0006"/>
      </font>
      <fill>
        <patternFill patternType="solid">
          <bgColor rgb="FFFFC7CE"/>
        </patternFill>
      </fill>
    </dxf>
    <dxf>
      <font>
        <b val="0"/>
        <i val="0"/>
      </font>
    </dxf>
    <dxf>
      <font>
        <b val="0"/>
        <i val="0"/>
      </font>
    </dxf>
    <dxf>
      <font>
        <color rgb="FF9C0006"/>
      </font>
      <fill>
        <patternFill patternType="solid">
          <bgColor rgb="FFFFC7CE"/>
        </patternFill>
      </fill>
    </dxf>
    <dxf>
      <font>
        <b/>
        <i val="0"/>
        <color rgb="FF7030A0"/>
      </font>
    </dxf>
    <dxf>
      <font>
        <b val="0"/>
        <i/>
      </font>
    </dxf>
    <dxf>
      <font>
        <b val="0"/>
        <i/>
      </font>
    </dxf>
  </dxfs>
  <tableStyles count="0" defaultTableStyle="TableStyleMedium2" defaultPivotStyle="PivotStyleLight16"/>
  <colors>
    <mruColors>
      <color rgb="FFCCFFCC"/>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topLeftCell="B1" zoomScale="120" zoomScaleNormal="120" workbookViewId="0">
      <selection activeCell="B2" sqref="B2"/>
    </sheetView>
  </sheetViews>
  <sheetFormatPr baseColWidth="10" defaultColWidth="11" defaultRowHeight="16"/>
  <cols>
    <col min="1" max="1" width="2.6640625" customWidth="1"/>
    <col min="2" max="2" width="173.5" customWidth="1"/>
  </cols>
  <sheetData>
    <row r="1" spans="2:2" ht="37.25" customHeight="1">
      <c r="B1" s="38" t="s">
        <v>0</v>
      </c>
    </row>
    <row r="2" spans="2:2" ht="255">
      <c r="B2" s="39" t="s">
        <v>1</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16"/>
  <sheetViews>
    <sheetView tabSelected="1" topLeftCell="AC1" zoomScale="85" zoomScaleNormal="85" workbookViewId="0">
      <pane ySplit="4" topLeftCell="A5" activePane="bottomLeft" state="frozen"/>
      <selection pane="bottomLeft" activeCell="AE7" sqref="AE7"/>
    </sheetView>
  </sheetViews>
  <sheetFormatPr baseColWidth="10" defaultColWidth="11" defaultRowHeight="16"/>
  <cols>
    <col min="1" max="1" width="15" style="8" customWidth="1"/>
    <col min="2" max="2" width="9" style="8" customWidth="1"/>
    <col min="3" max="3" width="8.1640625" style="8" customWidth="1"/>
    <col min="4" max="4" width="11.1640625" style="8" customWidth="1"/>
    <col min="5" max="15" width="10.6640625" style="8"/>
    <col min="16" max="16" width="10.1640625" style="9" customWidth="1"/>
    <col min="17" max="17" width="9.6640625" style="9" customWidth="1"/>
    <col min="18" max="18" width="13.1640625" style="9" customWidth="1"/>
    <col min="19" max="19" width="10.6640625" style="9"/>
    <col min="20" max="20" width="13.1640625" style="9" customWidth="1"/>
    <col min="21" max="21" width="10.33203125" style="9" customWidth="1"/>
    <col min="22" max="22" width="11.83203125" style="9" customWidth="1"/>
    <col min="23" max="23" width="10.6640625" style="9"/>
    <col min="24" max="24" width="12.6640625" style="9" customWidth="1"/>
    <col min="25" max="27" width="10.6640625" style="9"/>
    <col min="28" max="28" width="12.33203125" style="9" customWidth="1"/>
    <col min="29" max="29" width="10.6640625" style="9"/>
    <col min="30" max="30" width="20.6640625" style="10" customWidth="1"/>
    <col min="31" max="31" width="45.5" style="11" customWidth="1"/>
    <col min="32" max="32" width="44.6640625" style="11" customWidth="1"/>
    <col min="33" max="33" width="15.83203125" style="11" customWidth="1"/>
    <col min="34" max="34" width="27.1640625" style="11" customWidth="1"/>
    <col min="35" max="35" width="17.1640625" style="11" customWidth="1"/>
    <col min="36" max="36" width="20.1640625" style="11" customWidth="1"/>
    <col min="37" max="37" width="12.5" style="11" customWidth="1"/>
    <col min="38" max="38" width="13.6640625" style="12" customWidth="1"/>
    <col min="39" max="39" width="10.6640625" style="12"/>
    <col min="40" max="40" width="68.6640625" style="13" customWidth="1"/>
  </cols>
  <sheetData>
    <row r="1" spans="1:41" s="5" customFormat="1" ht="24">
      <c r="A1" s="14" t="s">
        <v>2</v>
      </c>
      <c r="B1" s="55" t="s">
        <v>3</v>
      </c>
      <c r="C1" s="55"/>
      <c r="D1" s="55"/>
      <c r="E1" s="56" t="str">
        <f ca="1">IF(LEN(cellFilenameFormatErrors)=0,LEFT(cellBaseFilename,9),"Code is automatically derived from the filename: 'YEAR.###X.[STATUS.][v#.]DESCRIPTION.xlsx', X=SC code")</f>
        <v>2024.006P</v>
      </c>
      <c r="F1" s="56"/>
      <c r="G1" s="56"/>
      <c r="H1" s="56"/>
      <c r="I1" s="56"/>
      <c r="J1" s="56"/>
      <c r="K1" s="56"/>
      <c r="L1" s="56"/>
      <c r="M1" s="56"/>
      <c r="N1" s="56"/>
      <c r="O1" s="56"/>
      <c r="P1" s="57" t="str">
        <f ca="1">IF(LEFT(cellBaseFilename,24)="TP_Template_Excel_module","Please select menu item  'File'&gt;'Save As...' using filename format at left, then re-open!",_xlfn.CONCAT(IF(ISERROR(INT(LEFT(cellBaseFilename,4))),"Year (filename[1-4]) NOT a number; ",IF(AND(INT(LEFT(cellBaseFilename,4))&gt;2000,INT(LEFT(cellBaseFilename,4))&lt;2100),"","Year (filename[1-4]) not between 2000 and 2100; ")),IF(MID(cellBaseFilename,5,1)=".","","filename[5] should be a '.'; "),IF(ISERROR(INT(MID(cellBaseFilename,6,3))),"Filename does not have proposal number after the 'YEAR.'; ",""),IF(ISERROR(VLOOKUP(MID(cellBaseFilename,9,1),studySectionCodeList,1,FALSE)),"Study Section code ('"&amp;cellFilenameStudySectionCode&amp;"') at filename[9] not valid (see Menu Items)",""),IF(MID(cellBaseFilename,10,1)=".","","filename[10] should be a '.'; "),))</f>
        <v/>
      </c>
      <c r="Q1" s="58"/>
      <c r="R1" s="58"/>
      <c r="S1" s="58"/>
      <c r="T1" s="58"/>
      <c r="U1" s="58"/>
      <c r="V1" s="58"/>
      <c r="W1" s="58"/>
      <c r="X1" s="58"/>
      <c r="Y1" s="58"/>
      <c r="Z1" s="58"/>
      <c r="AA1" s="58"/>
      <c r="AB1" s="58"/>
      <c r="AC1" s="58"/>
      <c r="AD1" s="19" t="s">
        <v>4</v>
      </c>
      <c r="AE1" s="20" t="str" cm="1">
        <f t="array" aca="1" ref="AE1" ca="1">MID(CELL("filename",'Proposal Template'!$B$1),SEARCH("[",CELL("filename",'Proposal Template'!$B$1))+1,SEARCH("]",CELL("filename",'Proposal Template'!$B$1))-SEARCH("[",CELL("filename",'Proposal Template'!$B$1))-1)</f>
        <v>2024.006P.N.v1.Kitaviridae_3nsp.xlsx</v>
      </c>
      <c r="AF1" s="21"/>
      <c r="AG1" s="28"/>
      <c r="AH1" s="28"/>
      <c r="AI1" s="28"/>
      <c r="AJ1" s="28"/>
      <c r="AK1" s="28"/>
      <c r="AL1" s="28"/>
      <c r="AM1" s="28"/>
      <c r="AN1" s="28"/>
      <c r="AO1"/>
    </row>
    <row r="2" spans="1:41" ht="19">
      <c r="A2" s="14" t="s">
        <v>5</v>
      </c>
      <c r="B2" s="55" t="s">
        <v>6</v>
      </c>
      <c r="C2" s="55"/>
      <c r="D2" s="55"/>
      <c r="E2" s="59" t="str">
        <f ca="1">IF(LEN(cellFilenameFormatErrors)=0,IF(ISERROR(cellFilenameStudySectionName),cellFilenameStudySectionCode&amp;" is not a valid Study Section abbreviation, see [Menu Items] worksheet for the list",cellFilenameStudySectionName),"Determined from the Code above (X=Study Section abbrev). See columns F and G in the 'Menu Items' tab below.")</f>
        <v>Plant virus (P) proposals</v>
      </c>
      <c r="F2" s="59"/>
      <c r="G2" s="59"/>
      <c r="H2" s="59"/>
      <c r="I2" s="59"/>
      <c r="J2" s="59"/>
      <c r="K2" s="59"/>
      <c r="L2" s="59"/>
      <c r="M2" s="59"/>
      <c r="N2" s="59"/>
      <c r="O2" s="59"/>
      <c r="P2" s="60" t="str">
        <f ca="1">_xlfn.CONCAT(IF(NOT(ISERROR(AF2)),"","Study Section code ('"&amp;AE2&amp;"') is not valid; "))</f>
        <v/>
      </c>
      <c r="Q2" s="61"/>
      <c r="R2" s="61"/>
      <c r="S2" s="61"/>
      <c r="T2" s="61"/>
      <c r="U2" s="61"/>
      <c r="V2" s="61"/>
      <c r="W2" s="61"/>
      <c r="X2" s="61"/>
      <c r="Y2" s="61"/>
      <c r="Z2" s="61"/>
      <c r="AA2" s="61"/>
      <c r="AB2" s="61"/>
      <c r="AC2" s="61"/>
      <c r="AD2" s="22" t="s">
        <v>4</v>
      </c>
      <c r="AE2" s="23" t="str">
        <f ca="1">MID(AE1,9,1)</f>
        <v>P</v>
      </c>
      <c r="AF2" s="23" t="str">
        <f ca="1">VLOOKUP(AE2,studySectionCodeLUT,2,FALSE)</f>
        <v>Plant virus (P) proposals</v>
      </c>
      <c r="AG2" s="29"/>
      <c r="AH2" s="29"/>
      <c r="AI2" s="29"/>
      <c r="AJ2" s="29"/>
      <c r="AK2" s="29"/>
      <c r="AL2" s="29"/>
      <c r="AM2" s="29"/>
      <c r="AN2" s="29"/>
    </row>
    <row r="3" spans="1:41" ht="36" customHeight="1">
      <c r="A3" s="48" t="s">
        <v>7</v>
      </c>
      <c r="B3" s="48"/>
      <c r="C3" s="48"/>
      <c r="D3" s="48"/>
      <c r="E3" s="48"/>
      <c r="F3" s="48"/>
      <c r="G3" s="48"/>
      <c r="H3" s="48"/>
      <c r="I3" s="48"/>
      <c r="J3" s="48"/>
      <c r="K3" s="48"/>
      <c r="L3" s="48"/>
      <c r="M3" s="48"/>
      <c r="N3" s="48"/>
      <c r="O3" s="48"/>
      <c r="P3" s="49" t="s">
        <v>8</v>
      </c>
      <c r="Q3" s="49"/>
      <c r="R3" s="49"/>
      <c r="S3" s="49"/>
      <c r="T3" s="49"/>
      <c r="U3" s="49"/>
      <c r="V3" s="49"/>
      <c r="W3" s="49"/>
      <c r="X3" s="49"/>
      <c r="Y3" s="49"/>
      <c r="Z3" s="49"/>
      <c r="AA3" s="49"/>
      <c r="AB3" s="49"/>
      <c r="AC3" s="49"/>
      <c r="AD3" s="49"/>
      <c r="AE3" s="50" t="s">
        <v>9</v>
      </c>
      <c r="AF3" s="51"/>
      <c r="AG3" s="51"/>
      <c r="AH3" s="51"/>
      <c r="AI3" s="51"/>
      <c r="AJ3" s="51"/>
      <c r="AK3" s="52"/>
      <c r="AL3" s="53" t="s">
        <v>10</v>
      </c>
      <c r="AM3" s="54"/>
      <c r="AN3" s="30" t="s">
        <v>11</v>
      </c>
    </row>
    <row r="4" spans="1:41" s="6" customFormat="1" ht="32" customHeight="1">
      <c r="A4" s="15" t="s">
        <v>12</v>
      </c>
      <c r="B4" s="15" t="s">
        <v>13</v>
      </c>
      <c r="C4" s="15" t="s">
        <v>14</v>
      </c>
      <c r="D4" s="15" t="s">
        <v>15</v>
      </c>
      <c r="E4" s="15" t="s">
        <v>16</v>
      </c>
      <c r="F4" s="15" t="s">
        <v>17</v>
      </c>
      <c r="G4" s="15" t="s">
        <v>18</v>
      </c>
      <c r="H4" s="15" t="s">
        <v>19</v>
      </c>
      <c r="I4" s="15" t="s">
        <v>20</v>
      </c>
      <c r="J4" s="15" t="s">
        <v>21</v>
      </c>
      <c r="K4" s="15" t="s">
        <v>22</v>
      </c>
      <c r="L4" s="15" t="s">
        <v>23</v>
      </c>
      <c r="M4" s="15" t="s">
        <v>24</v>
      </c>
      <c r="N4" s="15" t="s">
        <v>25</v>
      </c>
      <c r="O4" s="15" t="s">
        <v>26</v>
      </c>
      <c r="P4" s="17" t="s">
        <v>12</v>
      </c>
      <c r="Q4" s="17" t="s">
        <v>13</v>
      </c>
      <c r="R4" s="17" t="s">
        <v>14</v>
      </c>
      <c r="S4" s="17" t="s">
        <v>15</v>
      </c>
      <c r="T4" s="17" t="s">
        <v>16</v>
      </c>
      <c r="U4" s="17" t="s">
        <v>17</v>
      </c>
      <c r="V4" s="17" t="s">
        <v>18</v>
      </c>
      <c r="W4" s="17" t="s">
        <v>19</v>
      </c>
      <c r="X4" s="17" t="s">
        <v>20</v>
      </c>
      <c r="Y4" s="17" t="s">
        <v>21</v>
      </c>
      <c r="Z4" s="17" t="s">
        <v>22</v>
      </c>
      <c r="AA4" s="17" t="s">
        <v>23</v>
      </c>
      <c r="AB4" s="17" t="s">
        <v>24</v>
      </c>
      <c r="AC4" s="24" t="s">
        <v>25</v>
      </c>
      <c r="AD4" s="25" t="s">
        <v>26</v>
      </c>
      <c r="AE4" s="26" t="s">
        <v>27</v>
      </c>
      <c r="AF4" s="26" t="s">
        <v>28</v>
      </c>
      <c r="AG4" s="26" t="s">
        <v>29</v>
      </c>
      <c r="AH4" s="31" t="s">
        <v>30</v>
      </c>
      <c r="AI4" s="32" t="s">
        <v>31</v>
      </c>
      <c r="AJ4" s="32" t="s">
        <v>32</v>
      </c>
      <c r="AK4" s="32" t="s">
        <v>33</v>
      </c>
      <c r="AL4" s="33" t="s">
        <v>34</v>
      </c>
      <c r="AM4" s="34" t="s">
        <v>35</v>
      </c>
      <c r="AN4" s="35" t="s">
        <v>36</v>
      </c>
      <c r="AO4"/>
    </row>
    <row r="5" spans="1:41" s="7" customFormat="1">
      <c r="A5" s="16"/>
      <c r="B5" s="16"/>
      <c r="C5" s="16"/>
      <c r="D5" s="16"/>
      <c r="E5" s="16"/>
      <c r="F5" s="16"/>
      <c r="G5" s="16"/>
      <c r="H5" s="16"/>
      <c r="I5" s="16"/>
      <c r="J5" s="16"/>
      <c r="K5" s="16"/>
      <c r="L5" s="16"/>
      <c r="M5" s="16"/>
      <c r="N5" s="16"/>
      <c r="O5" s="16"/>
      <c r="P5" s="40" t="s">
        <v>37</v>
      </c>
      <c r="Q5" s="40"/>
      <c r="R5" s="40" t="s">
        <v>38</v>
      </c>
      <c r="S5" s="40"/>
      <c r="T5" s="40" t="s">
        <v>39</v>
      </c>
      <c r="U5" s="40"/>
      <c r="V5" s="40" t="s">
        <v>40</v>
      </c>
      <c r="W5" s="40"/>
      <c r="X5" s="40" t="s">
        <v>41</v>
      </c>
      <c r="Y5" s="40"/>
      <c r="Z5" s="40" t="s">
        <v>42</v>
      </c>
      <c r="AA5" s="41"/>
      <c r="AB5" s="47" t="s">
        <v>43</v>
      </c>
      <c r="AC5" s="41"/>
      <c r="AD5" s="42" t="s">
        <v>44</v>
      </c>
      <c r="AE5" s="43" t="s">
        <v>134</v>
      </c>
      <c r="AF5" s="44" t="s">
        <v>45</v>
      </c>
      <c r="AG5" s="44" t="s">
        <v>46</v>
      </c>
      <c r="AH5" s="45" t="s">
        <v>47</v>
      </c>
      <c r="AI5" s="44" t="s">
        <v>48</v>
      </c>
      <c r="AJ5" s="44" t="s">
        <v>49</v>
      </c>
      <c r="AK5" s="44" t="s">
        <v>50</v>
      </c>
      <c r="AL5" s="36" t="s">
        <v>51</v>
      </c>
      <c r="AM5" s="36" t="s">
        <v>4</v>
      </c>
      <c r="AN5" s="37"/>
    </row>
    <row r="6" spans="1:41" s="7" customFormat="1">
      <c r="A6" s="16"/>
      <c r="B6" s="16"/>
      <c r="C6" s="16"/>
      <c r="D6" s="16"/>
      <c r="E6" s="16"/>
      <c r="F6" s="16"/>
      <c r="G6" s="16"/>
      <c r="H6" s="16"/>
      <c r="I6" s="16"/>
      <c r="J6" s="16"/>
      <c r="K6" s="16"/>
      <c r="L6" s="16"/>
      <c r="M6" s="16"/>
      <c r="N6" s="16"/>
      <c r="O6" s="16"/>
      <c r="P6" s="40" t="s">
        <v>37</v>
      </c>
      <c r="Q6" s="40"/>
      <c r="R6" s="40" t="s">
        <v>38</v>
      </c>
      <c r="S6" s="40"/>
      <c r="T6" s="40" t="s">
        <v>39</v>
      </c>
      <c r="U6" s="40"/>
      <c r="V6" s="40" t="s">
        <v>40</v>
      </c>
      <c r="W6" s="40"/>
      <c r="X6" s="40" t="s">
        <v>41</v>
      </c>
      <c r="Y6" s="40"/>
      <c r="Z6" s="40" t="s">
        <v>42</v>
      </c>
      <c r="AA6" s="41"/>
      <c r="AB6" s="41" t="s">
        <v>43</v>
      </c>
      <c r="AC6" s="41"/>
      <c r="AD6" s="42" t="s">
        <v>132</v>
      </c>
      <c r="AE6" s="43" t="s">
        <v>135</v>
      </c>
      <c r="AF6" s="44" t="s">
        <v>130</v>
      </c>
      <c r="AG6" s="44" t="s">
        <v>52</v>
      </c>
      <c r="AH6" s="44"/>
      <c r="AI6" s="46" t="s">
        <v>53</v>
      </c>
      <c r="AJ6" s="44" t="s">
        <v>49</v>
      </c>
      <c r="AK6" s="44" t="s">
        <v>50</v>
      </c>
      <c r="AL6" s="36" t="s">
        <v>51</v>
      </c>
      <c r="AM6" s="36" t="s">
        <v>4</v>
      </c>
      <c r="AN6" s="37"/>
    </row>
    <row r="7" spans="1:41" s="7" customFormat="1">
      <c r="A7" s="16"/>
      <c r="B7" s="16"/>
      <c r="C7" s="16"/>
      <c r="D7" s="16"/>
      <c r="E7" s="16"/>
      <c r="F7" s="16"/>
      <c r="G7" s="16"/>
      <c r="H7" s="16"/>
      <c r="I7" s="16"/>
      <c r="J7" s="16"/>
      <c r="K7" s="16"/>
      <c r="L7" s="16"/>
      <c r="M7" s="16"/>
      <c r="N7" s="16"/>
      <c r="O7" s="16"/>
      <c r="P7" s="40" t="s">
        <v>37</v>
      </c>
      <c r="Q7" s="40"/>
      <c r="R7" s="40" t="s">
        <v>38</v>
      </c>
      <c r="S7" s="40"/>
      <c r="T7" s="40" t="s">
        <v>39</v>
      </c>
      <c r="U7" s="40"/>
      <c r="V7" s="40" t="s">
        <v>40</v>
      </c>
      <c r="W7" s="40"/>
      <c r="X7" s="40" t="s">
        <v>41</v>
      </c>
      <c r="Y7" s="40"/>
      <c r="Z7" s="40" t="s">
        <v>42</v>
      </c>
      <c r="AA7" s="41"/>
      <c r="AB7" s="41" t="s">
        <v>54</v>
      </c>
      <c r="AC7" s="41"/>
      <c r="AD7" s="42" t="s">
        <v>133</v>
      </c>
      <c r="AE7" s="43" t="s">
        <v>136</v>
      </c>
      <c r="AF7" s="44" t="s">
        <v>131</v>
      </c>
      <c r="AG7" s="44" t="s">
        <v>55</v>
      </c>
      <c r="AH7" s="44"/>
      <c r="AI7" s="46" t="s">
        <v>53</v>
      </c>
      <c r="AJ7" s="44" t="s">
        <v>49</v>
      </c>
      <c r="AK7" s="44" t="s">
        <v>50</v>
      </c>
      <c r="AL7" s="36" t="s">
        <v>51</v>
      </c>
      <c r="AM7" s="36" t="s">
        <v>4</v>
      </c>
      <c r="AN7" s="37"/>
    </row>
    <row r="14" spans="1:41">
      <c r="P14" s="18"/>
      <c r="Q14" s="18"/>
      <c r="R14" s="18"/>
      <c r="S14" s="18"/>
      <c r="T14" s="18"/>
      <c r="U14" s="18"/>
      <c r="V14" s="18"/>
      <c r="W14" s="18"/>
      <c r="X14" s="18"/>
      <c r="Y14" s="18"/>
      <c r="Z14" s="18"/>
      <c r="AD14" s="27"/>
    </row>
    <row r="15" spans="1:41">
      <c r="P15" s="18"/>
      <c r="Q15" s="18"/>
      <c r="R15" s="18"/>
      <c r="S15" s="18"/>
      <c r="T15" s="18"/>
      <c r="U15" s="18"/>
      <c r="V15" s="18"/>
      <c r="W15" s="18"/>
      <c r="X15" s="18"/>
      <c r="Y15" s="18"/>
      <c r="Z15" s="18"/>
      <c r="AD15" s="27"/>
    </row>
    <row r="16" spans="1:41">
      <c r="P16" s="18"/>
      <c r="Q16" s="18"/>
      <c r="R16" s="18"/>
      <c r="S16" s="18"/>
      <c r="T16" s="18"/>
      <c r="U16" s="18"/>
      <c r="V16" s="18"/>
      <c r="W16" s="18"/>
      <c r="X16" s="18"/>
      <c r="Y16" s="18"/>
      <c r="Z16" s="18"/>
      <c r="AD16" s="27"/>
    </row>
  </sheetData>
  <sheetProtection formatColumns="0" insertRows="0" insertHyperlinks="0" deleteRows="0" sort="0" autoFilter="0" pivotTables="0"/>
  <mergeCells count="10">
    <mergeCell ref="A3:O3"/>
    <mergeCell ref="P3:AD3"/>
    <mergeCell ref="AE3:AK3"/>
    <mergeCell ref="AL3:AM3"/>
    <mergeCell ref="B1:D1"/>
    <mergeCell ref="E1:O1"/>
    <mergeCell ref="P1:AC1"/>
    <mergeCell ref="B2:D2"/>
    <mergeCell ref="E2:O2"/>
    <mergeCell ref="P2:AC2"/>
  </mergeCells>
  <conditionalFormatting sqref="A1:AD4 A5:O7 A9:AD13 A14:O16 AA14:AD16 A17:AD1048576">
    <cfRule type="expression" dxfId="11" priority="14">
      <formula>ROW(A1)&gt;5</formula>
    </cfRule>
  </conditionalFormatting>
  <conditionalFormatting sqref="P1:P4 Q3:AC4 P9:AC13 AA14:AC16 P17:AC1048576">
    <cfRule type="expression" dxfId="10" priority="16">
      <formula>AND(NOT(ISBLANK(P1)),COUNTA(Q1:$AD1)=0)</formula>
    </cfRule>
  </conditionalFormatting>
  <conditionalFormatting sqref="P4:AC4 P9:AC13 AA14:AC16 P17:AC1048576">
    <cfRule type="containsText" dxfId="9" priority="15" operator="containsText" text=" ">
      <formula>NOT(ISERROR(SEARCH(" ",P4)))</formula>
    </cfRule>
  </conditionalFormatting>
  <conditionalFormatting sqref="X5:Z7">
    <cfRule type="expression" dxfId="8" priority="5" stopIfTrue="1">
      <formula>X5="Unassigned"</formula>
    </cfRule>
  </conditionalFormatting>
  <conditionalFormatting sqref="X14:Z16">
    <cfRule type="expression" dxfId="7" priority="12" stopIfTrue="1">
      <formula>X14="Unassigned"</formula>
    </cfRule>
  </conditionalFormatting>
  <conditionalFormatting sqref="AA5:AC7">
    <cfRule type="containsText" dxfId="6" priority="7" operator="containsText" text=" ">
      <formula>NOT(ISERROR(SEARCH(" ",AA5)))</formula>
    </cfRule>
    <cfRule type="expression" dxfId="5" priority="8">
      <formula>AND(NOT(ISBLANK(AA5)),COUNTA(AB5:$AD5)=0)</formula>
    </cfRule>
  </conditionalFormatting>
  <conditionalFormatting sqref="AA5:AD7">
    <cfRule type="expression" dxfId="4" priority="6">
      <formula>ROW(AA5)&gt;5</formula>
    </cfRule>
  </conditionalFormatting>
  <conditionalFormatting sqref="AD1:AD7 AD9:AD1048576">
    <cfRule type="expression" dxfId="3" priority="30">
      <formula>NOT(OR(OR(AD1="",AD1="Species"),_xlfn.CONCAT(AB1," ")=LEFT(AD1,LEN(AB1)+1)))</formula>
    </cfRule>
  </conditionalFormatting>
  <conditionalFormatting sqref="AE5:AE7">
    <cfRule type="expression" dxfId="2" priority="2" stopIfTrue="1">
      <formula>AE5="Unassigned"</formula>
    </cfRule>
  </conditionalFormatting>
  <conditionalFormatting sqref="AM4:AM7">
    <cfRule type="expression" dxfId="1" priority="1">
      <formula>NOT(AM4=proposedRank)</formula>
    </cfRule>
  </conditionalFormatting>
  <conditionalFormatting sqref="AM9:AM1048576">
    <cfRule type="expression" dxfId="0" priority="32">
      <formula>NOT(AM9=proposedRank)</formula>
    </cfRule>
  </conditionalFormatting>
  <dataValidations count="7">
    <dataValidation type="custom" allowBlank="1" showInputMessage="1" showErrorMessage="1" errorTitle="Binomial Naming" error="Species name must start with the name of it's genus." promptTitle="binomial" sqref="AD4" xr:uid="{00000000-0002-0000-0100-000000000000}">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AA5:AB5 AC5 AA6:AB6 AC6 AA7:AB7 AC7 P1:P4 P9:P13 P17:P1048576 Q3:AC4 Q17:AC1048576 Q9:AC13 AA14:AC16" xr:uid="{00000000-0002-0000-0100-000003000000}"/>
    <dataValidation type="custom" allowBlank="1" showInputMessage="1" showErrorMessage="1" errorTitle="Binomial Naming" error="Species name must start with the name of it's genus." promptTitle="binomial" sqref="AD7" xr:uid="{00000000-0002-0000-0100-000007000000}">
      <formula1>OR(LEFT(AD4,LEN(AB4))=AB4,AD4="Species")</formula1>
    </dataValidation>
    <dataValidation type="custom" allowBlank="1" showInputMessage="1" showErrorMessage="1" errorTitle="Binomial Naming" error="Species name must start with the name of it's genus." promptTitle="binomial" sqref="AD9" xr:uid="{00000000-0002-0000-0100-000008000000}">
      <formula1>OR(LEFT(#REF!,LEN(#REF!))=#REF!,#REF!="Species")</formula1>
    </dataValidation>
    <dataValidation type="custom" allowBlank="1" showInputMessage="1" showErrorMessage="1" errorTitle="Binomial Naming" error="Species name must start with the name of it's genus." promptTitle="binomial" sqref="AD10 AD1:AD3" xr:uid="{00000000-0002-0000-0100-000009000000}">
      <formula1>OR(LEFT(AD1048572,LEN(AB1048572))=AB1048572,AD1048572="Species")</formula1>
    </dataValidation>
    <dataValidation type="custom" allowBlank="1" showInputMessage="1" showErrorMessage="1" errorTitle="Binomial Naming" error="Species name must start with the name of it's genus." promptTitle="binomial" sqref="AD11 AD13:AD1048576" xr:uid="{00000000-0002-0000-0100-00000A000000}">
      <formula1>OR(LEFT(AD7,LEN(AB7))=AB7,AD7="Species")</formula1>
    </dataValidation>
    <dataValidation type="custom" allowBlank="1" showInputMessage="1" showErrorMessage="1" errorTitle="Binomial Naming" error="Species name must start with the name of it's genus." promptTitle="binomial" sqref="AD12" xr:uid="{00000000-0002-0000-0100-00000B000000}">
      <formula1>OR(LEFT(AD6,LEN(AB6))=AB6,AD6="Species")</formula1>
    </dataValidation>
  </dataValidations>
  <hyperlinks>
    <hyperlink ref="A2" r:id="rId1" tooltip="Proposal Template Version. Follow link to check for updates..."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errorStyle="warning" allowBlank="1" showInputMessage="1" showErrorMessage="1" xr:uid="{00000000-0002-0000-0100-000001000000}">
          <x14:formula1>
            <xm:f>'Menu Items (Do not change)'!$D:$D</xm:f>
          </x14:formula1>
          <xm:sqref>AL4 AL5 AL6 AL7 AL1:AL2 AL9:AL1048576</xm:sqref>
        </x14:dataValidation>
        <x14:dataValidation type="list" allowBlank="1" showInputMessage="1" showErrorMessage="1" xr:uid="{00000000-0002-0000-0100-000002000000}">
          <x14:formula1>
            <xm:f>'Menu Items (Do not change)'!$E:$E</xm:f>
          </x14:formula1>
          <xm:sqref>AM4 AM5 AM6 AM7 AM1:AM2 AM9:AM1048576</xm:sqref>
        </x14:dataValidation>
        <x14:dataValidation type="list" allowBlank="1" showInputMessage="1" showErrorMessage="1" xr:uid="{00000000-0002-0000-0100-000004000000}">
          <x14:formula1>
            <xm:f>'Menu Items (Do not change)'!$A:$A</xm:f>
          </x14:formula1>
          <xm:sqref>AI5 AI6 AI7 AI1:AI4 AI9:AI1048576</xm:sqref>
        </x14:dataValidation>
        <x14:dataValidation type="list" allowBlank="1" showInputMessage="1" showErrorMessage="1" xr:uid="{00000000-0002-0000-0100-000005000000}">
          <x14:formula1>
            <xm:f>'Menu Items (Do not change)'!$B:$B</xm:f>
          </x14:formula1>
          <xm:sqref>AJ5 AJ6 AJ7 AJ1:AJ4 AJ9:AJ1048576</xm:sqref>
        </x14:dataValidation>
        <x14:dataValidation type="list" allowBlank="1" showInputMessage="1" showErrorMessage="1" xr:uid="{00000000-0002-0000-0100-000006000000}">
          <x14:formula1>
            <xm:f>'Menu Items (Do not change)'!$C:$C</xm:f>
          </x14:formula1>
          <xm:sqref>AK5 AK6 AK7 AK1:AK4 AK9:AK1048576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zoomScale="115" zoomScaleNormal="115" workbookViewId="0">
      <selection activeCell="C35" sqref="C35"/>
    </sheetView>
  </sheetViews>
  <sheetFormatPr baseColWidth="10" defaultColWidth="11" defaultRowHeight="16"/>
  <cols>
    <col min="1" max="1" width="16" customWidth="1"/>
    <col min="2" max="2" width="18.6640625" customWidth="1"/>
    <col min="3" max="3" width="22.6640625" customWidth="1"/>
    <col min="4" max="5" width="13.1640625" customWidth="1"/>
    <col min="6" max="6" width="2.6640625" customWidth="1"/>
    <col min="7" max="7" width="43.6640625" customWidth="1"/>
  </cols>
  <sheetData>
    <row r="1" spans="1:7">
      <c r="A1" s="1" t="s">
        <v>31</v>
      </c>
      <c r="B1" s="1" t="s">
        <v>32</v>
      </c>
      <c r="C1" s="1" t="s">
        <v>33</v>
      </c>
      <c r="D1" s="1" t="s">
        <v>34</v>
      </c>
      <c r="E1" s="1" t="s">
        <v>35</v>
      </c>
      <c r="F1" s="1" t="s">
        <v>56</v>
      </c>
      <c r="G1" s="1"/>
    </row>
    <row r="2" spans="1:7">
      <c r="A2" s="2" t="s">
        <v>57</v>
      </c>
      <c r="B2" s="2" t="s">
        <v>57</v>
      </c>
      <c r="C2" s="2" t="s">
        <v>57</v>
      </c>
      <c r="D2" s="2" t="s">
        <v>57</v>
      </c>
      <c r="E2" s="2" t="s">
        <v>57</v>
      </c>
      <c r="F2" t="s">
        <v>58</v>
      </c>
      <c r="G2" t="s">
        <v>59</v>
      </c>
    </row>
    <row r="3" spans="1:7">
      <c r="A3" s="3" t="s">
        <v>48</v>
      </c>
      <c r="B3" t="s">
        <v>60</v>
      </c>
      <c r="C3" s="3" t="s">
        <v>61</v>
      </c>
      <c r="D3" s="3" t="s">
        <v>51</v>
      </c>
      <c r="E3" s="3" t="s">
        <v>4</v>
      </c>
      <c r="F3" t="s">
        <v>62</v>
      </c>
      <c r="G3" t="s">
        <v>63</v>
      </c>
    </row>
    <row r="4" spans="1:7">
      <c r="A4" s="3" t="s">
        <v>53</v>
      </c>
      <c r="B4" t="s">
        <v>64</v>
      </c>
      <c r="C4" s="3" t="s">
        <v>65</v>
      </c>
      <c r="D4" s="3" t="s">
        <v>66</v>
      </c>
      <c r="E4" s="3" t="s">
        <v>67</v>
      </c>
      <c r="F4" t="s">
        <v>68</v>
      </c>
      <c r="G4" t="s">
        <v>69</v>
      </c>
    </row>
    <row r="5" spans="1:7">
      <c r="A5" s="3" t="s">
        <v>70</v>
      </c>
      <c r="B5" t="s">
        <v>71</v>
      </c>
      <c r="C5" s="3" t="s">
        <v>72</v>
      </c>
      <c r="D5" s="3" t="s">
        <v>73</v>
      </c>
      <c r="E5" s="3" t="s">
        <v>74</v>
      </c>
      <c r="F5" t="s">
        <v>75</v>
      </c>
      <c r="G5" t="s">
        <v>76</v>
      </c>
    </row>
    <row r="6" spans="1:7">
      <c r="A6" s="4"/>
      <c r="B6" t="s">
        <v>77</v>
      </c>
      <c r="C6" s="3" t="s">
        <v>78</v>
      </c>
      <c r="D6" s="3" t="s">
        <v>79</v>
      </c>
      <c r="E6" s="3" t="s">
        <v>80</v>
      </c>
      <c r="F6" t="s">
        <v>81</v>
      </c>
      <c r="G6" t="s">
        <v>82</v>
      </c>
    </row>
    <row r="7" spans="1:7">
      <c r="A7" s="4"/>
      <c r="B7" t="s">
        <v>83</v>
      </c>
      <c r="C7" s="3" t="s">
        <v>84</v>
      </c>
      <c r="D7" s="3" t="s">
        <v>85</v>
      </c>
      <c r="E7" s="3" t="s">
        <v>86</v>
      </c>
      <c r="F7" t="s">
        <v>87</v>
      </c>
      <c r="G7" t="s">
        <v>88</v>
      </c>
    </row>
    <row r="8" spans="1:7">
      <c r="A8" s="4"/>
      <c r="B8" t="s">
        <v>89</v>
      </c>
      <c r="C8" s="3" t="s">
        <v>90</v>
      </c>
      <c r="D8" s="3" t="s">
        <v>91</v>
      </c>
      <c r="E8" s="3" t="s">
        <v>92</v>
      </c>
      <c r="F8" t="s">
        <v>93</v>
      </c>
      <c r="G8" t="s">
        <v>94</v>
      </c>
    </row>
    <row r="9" spans="1:7">
      <c r="A9" s="4"/>
      <c r="B9" t="s">
        <v>95</v>
      </c>
      <c r="C9" s="3" t="s">
        <v>96</v>
      </c>
      <c r="D9" s="3" t="s">
        <v>97</v>
      </c>
      <c r="E9" s="3" t="s">
        <v>98</v>
      </c>
      <c r="F9" t="s">
        <v>99</v>
      </c>
      <c r="G9" t="s">
        <v>100</v>
      </c>
    </row>
    <row r="10" spans="1:7">
      <c r="A10" s="4"/>
      <c r="B10" t="s">
        <v>101</v>
      </c>
      <c r="C10" s="3" t="s">
        <v>102</v>
      </c>
      <c r="D10" s="3" t="s">
        <v>103</v>
      </c>
      <c r="E10" s="3" t="s">
        <v>104</v>
      </c>
    </row>
    <row r="11" spans="1:7">
      <c r="A11" s="4"/>
      <c r="B11" t="s">
        <v>105</v>
      </c>
      <c r="C11" s="3" t="s">
        <v>106</v>
      </c>
      <c r="D11" s="3" t="s">
        <v>107</v>
      </c>
      <c r="E11" s="3" t="s">
        <v>108</v>
      </c>
    </row>
    <row r="12" spans="1:7">
      <c r="A12" s="4"/>
      <c r="B12" t="s">
        <v>49</v>
      </c>
      <c r="C12" s="3" t="s">
        <v>109</v>
      </c>
      <c r="D12" s="4"/>
      <c r="E12" s="3" t="s">
        <v>110</v>
      </c>
    </row>
    <row r="13" spans="1:7">
      <c r="A13" s="4"/>
      <c r="B13" t="s">
        <v>111</v>
      </c>
      <c r="C13" s="3" t="s">
        <v>112</v>
      </c>
      <c r="D13" s="4"/>
      <c r="E13" s="3" t="s">
        <v>113</v>
      </c>
    </row>
    <row r="14" spans="1:7">
      <c r="A14" s="4"/>
      <c r="B14" t="s">
        <v>114</v>
      </c>
      <c r="C14" s="3" t="s">
        <v>115</v>
      </c>
      <c r="D14" s="4"/>
      <c r="E14" s="3" t="s">
        <v>116</v>
      </c>
    </row>
    <row r="15" spans="1:7">
      <c r="A15" s="4"/>
      <c r="B15" t="s">
        <v>117</v>
      </c>
      <c r="C15" s="3" t="s">
        <v>50</v>
      </c>
      <c r="D15" s="4"/>
      <c r="E15" s="3" t="s">
        <v>118</v>
      </c>
    </row>
    <row r="16" spans="1:7">
      <c r="A16" s="4"/>
      <c r="B16" t="s">
        <v>119</v>
      </c>
      <c r="C16" s="3" t="s">
        <v>120</v>
      </c>
      <c r="D16" s="4"/>
      <c r="E16" s="3" t="s">
        <v>121</v>
      </c>
    </row>
    <row r="17" spans="1:5">
      <c r="A17" s="4"/>
      <c r="B17" t="s">
        <v>122</v>
      </c>
      <c r="C17" s="3" t="s">
        <v>123</v>
      </c>
      <c r="D17" s="4"/>
      <c r="E17" s="3" t="s">
        <v>124</v>
      </c>
    </row>
    <row r="18" spans="1:5">
      <c r="A18" s="4"/>
      <c r="B18" s="4"/>
      <c r="C18" s="3" t="s">
        <v>125</v>
      </c>
      <c r="D18" s="4"/>
      <c r="E18" s="4"/>
    </row>
    <row r="19" spans="1:5">
      <c r="A19" s="4"/>
      <c r="B19" s="4"/>
      <c r="C19" s="3" t="s">
        <v>126</v>
      </c>
      <c r="D19" s="4"/>
      <c r="E19" s="4"/>
    </row>
    <row r="20" spans="1:5">
      <c r="C20" t="s">
        <v>127</v>
      </c>
    </row>
    <row r="21" spans="1:5">
      <c r="C21" t="s">
        <v>128</v>
      </c>
    </row>
    <row r="22" spans="1:5">
      <c r="C22" t="s">
        <v>129</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2023-02-08T19:24:00Z</dcterms:created>
  <dcterms:modified xsi:type="dcterms:W3CDTF">2024-10-04T09:25:53Z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BEAE25B14EF44A08917319FBA663FEC5_13</vt:lpwstr>
  </property>
</Properties>
</file>