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luisa/Desktop/ICTV/EC56/Plant virus (P) proposals/"/>
    </mc:Choice>
  </mc:AlternateContent>
  <xr:revisionPtr revIDLastSave="0" documentId="8_{B9F03C2E-DA1A-DB4D-9009-2A6F6AAF0B26}" xr6:coauthVersionLast="47" xr6:coauthVersionMax="47" xr10:uidLastSave="{00000000-0000-0000-0000-000000000000}"/>
  <bookViews>
    <workbookView xWindow="0" yWindow="500" windowWidth="28800" windowHeight="159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<sst xmlns="http://schemas.openxmlformats.org/spreadsheetml/2006/main" count="264" uniqueCount="163">
  <si>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</si>
  <si>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</si>
  <si>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</si>
  <si>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</si>
  <si>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</si>
  <si>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</si>
  <si>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</si>
  <si>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</si>
  <si>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</si>
  <si>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</si>
  <si>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</si>
  <si>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</si>
  <si>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</si>
  <si>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</si>
  <si>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</si>
  <si>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</si>
  <si>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</si>
  <si>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</si>
  <si>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</si>
  <si>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</si>
  <si>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</si>
  <si>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</si>
  <si>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</si>
  <si>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</si>
  <si>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</si>
  <si>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</si>
  <si>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</si>
  <si>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</si>
  <si>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</si>
  <si>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</si>
  <si>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</si>
  <si>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</si>
  <si>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</si>
  <si>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</si>
  <si>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</si>
  <si>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</si>
  <si>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</si>
  <si>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</si>
  <si>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</si>
  <si>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</si>
  <si>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</si>
  <si>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</si>
  <si>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</si>
  <si>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</si>
  <si>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</si>
  <si>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</si>
  <si>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</si>
  <si>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</si>
  <si>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</si>
  <si>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</si>
  <si>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</si>
  <si>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</si>
  <si>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</si>
  <si>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</si>
  <si>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</si>
  <si>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</si>
  <si>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</si>
  <si>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</si>
  <si>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</si>
  <si>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</si>
  <si>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</si>
  <si>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</si>
  <si>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</si>
  <si>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</si>
  <si>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</si>
  <si>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</si>
  <si>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</si>
  <si>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</si>
  <si>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</si>
  <si>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</si>
  <si>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</si>
  <si>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</si>
  <si>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</si>
  <si>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</si>
  <si>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</si>
  <si>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</si>
  <si>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</si>
  <si>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</si>
  <si>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</si>
  <si>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</si>
  <si>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</si>
  <si>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</si>
  <si>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</si>
  <si>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</si>
  <si>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</si>
  <si>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</si>
  <si>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</si>
  <si>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</si>
  <si>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</si>
  <si>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</si>
  <si>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</si>
  <si>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</si>
  <si>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</si>
  <si>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</si>
  <si>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</si>
  <si>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</si>
  <si>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</si>
  <si>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</si>
  <si>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</si>
  <si>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</si>
  <si>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</si>
  <si>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</si>
  <si>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</si>
  <si>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</si>
  <si>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</si>
  <si>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</si>
  <si>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</si>
  <si>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</si>
  <si>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</si>
  <si>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</si>
  <si>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</si>
  <si>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</si>
  <si>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</si>
  <si>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</si>
  <si>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</si>
  <si>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</si>
  <si>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</si>
  <si>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</si>
  <si>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</si>
  <si>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Alsuviricetes</t>
  </si>
  <si>
    <t>Tymovirales</t>
  </si>
  <si>
    <t>Alphaflexiviridae</t>
  </si>
  <si>
    <t>Allexivirus</t>
  </si>
  <si>
    <t>Botrexvirus</t>
  </si>
  <si>
    <t>Potexvirus</t>
  </si>
  <si>
    <t>Allexivirus rehmanniae</t>
  </si>
  <si>
    <t>Botrexvirus unosclerotiniae</t>
  </si>
  <si>
    <t>Botrexvirus duosclerotiniae</t>
  </si>
  <si>
    <t>Potexvirus ecsadenii</t>
  </si>
  <si>
    <t>Potexvirus chaenostomae</t>
  </si>
  <si>
    <t>Potexvirus ecshibisci</t>
  </si>
  <si>
    <t>Potexvirus ecscaricae</t>
  </si>
  <si>
    <t>PP097219.1</t>
  </si>
  <si>
    <t>ON993219</t>
  </si>
  <si>
    <t>OQ865609</t>
  </si>
  <si>
    <t>OR039325; OR240084</t>
  </si>
  <si>
    <t>PP115950</t>
  </si>
  <si>
    <t>MN265368.1</t>
  </si>
  <si>
    <t>Rehmannia allexivirus</t>
  </si>
  <si>
    <t>Sclerotinia sclerotiorum alphaflexivirus 1</t>
  </si>
  <si>
    <t>Sclerotinia sclerotiorum alphaflexivirus 2</t>
  </si>
  <si>
    <t>Adenium obesum virus X; desert rose mottle virus</t>
  </si>
  <si>
    <t>Hibiscus virus X</t>
  </si>
  <si>
    <t xml:space="preserve">Papaya virus X </t>
  </si>
  <si>
    <t>ReAV</t>
  </si>
  <si>
    <t>SsAFV1</t>
  </si>
  <si>
    <t>SsAFV2</t>
  </si>
  <si>
    <t>ChPV</t>
  </si>
  <si>
    <t>HiVX</t>
  </si>
  <si>
    <t>PapVX</t>
  </si>
  <si>
    <t xml:space="preserve">SsAHS31 </t>
  </si>
  <si>
    <t xml:space="preserve">Ss32–9 </t>
  </si>
  <si>
    <t>Yuto</t>
  </si>
  <si>
    <t>https://www.mdpi.com/2076-2607/12/5/844</t>
  </si>
  <si>
    <t>https://doi.org/10.3390/v15020339</t>
  </si>
  <si>
    <t>https://doi.org/10.1016/j.virusres.2023.199151</t>
  </si>
  <si>
    <t>https://link.springer.com/article/10.1007/s00705-023-05871-x; https://doi.org/10.1007/s00705-023-05889-1</t>
  </si>
  <si>
    <t>https://link.springer.com/article/10.1007/s00705-022-05520-9</t>
  </si>
  <si>
    <t>https://doi.org/10.3390/v16020267</t>
  </si>
  <si>
    <t>https://www.mdpi.com/1999-4915/14/10/2297</t>
  </si>
  <si>
    <t>AobVX; DRMoV</t>
  </si>
  <si>
    <t>OL979628.1</t>
  </si>
  <si>
    <t>Chaenostoma potexvirus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</si>
</sst>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6">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29" fillId="7" borderId="1" xfId="0" applyFont="1" applyFill="1" applyBorder="1" applyAlignment="1">
      <alignment horizontal="left"/>
    </xf>
    <xf numFmtId="0" fontId="0" fillId="7" borderId="1" xfId="0" applyFill="1" applyBorder="1" applyAlignment="1">
      <alignment horizontal="left"/>
    </xf>
    <xf numFmtId="0" fontId="8" fillId="7" borderId="1" xfId="0" applyFont="1" applyFill="1" applyBorder="1"/>
    <xf numFmtId="0" fontId="0" fillId="6" borderId="1" xfId="0" applyFill="1" applyBorder="1" applyAlignment="1">
      <alignment wrapText="1"/>
    </xf>
    <xf numFmtId="0" fontId="0" fillId="6" borderId="1" xfId="0" applyFill="1" applyBorder="1" applyAlignment="1">
      <alignment horizontal="left"/>
    </xf>
    <xf numFmtId="0" fontId="6" fillId="0" borderId="1" xfId="2" applyBorder="1"/>
    <xf numFmtId="0" fontId="6" fillId="0" borderId="1" xfId="2" applyBorder="1" applyAlignment="1">
      <alignment wrapText="1"/>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doi.org/10.3390/v15020339" TargetMode="External"/><Relationship Id="rId3" Type="http://schemas.openxmlformats.org/officeDocument/2006/relationships/hyperlink" Target="https://doi.org/10.1016/j.virusres.2023.199151" TargetMode="External"/><Relationship Id="rId7" Type="http://schemas.openxmlformats.org/officeDocument/2006/relationships/hyperlink" Target="https://www.mdpi.com/1999-4915/14/10/2297" TargetMode="Externa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6" Type="http://schemas.openxmlformats.org/officeDocument/2006/relationships/hyperlink" Target="https://www.mdpi.com/2076-2607/12/5/844" TargetMode="External"/><Relationship Id="rId5" Type="http://schemas.openxmlformats.org/officeDocument/2006/relationships/hyperlink" Target="https://doi.org/10.3390/v16020267" TargetMode="External"/><Relationship Id="rId10" Type="http://schemas.openxmlformats.org/officeDocument/2006/relationships/comments" Target="../comments1.xml"/><Relationship Id="rId4" Type="http://schemas.openxmlformats.org/officeDocument/2006/relationships/hyperlink" Target="https://link.springer.com/article/10.1007/s00705-023-05871-x" TargetMode="External"/><Relationship Id="rId9"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11"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R1" zoomScale="130" zoomScaleNormal="130" workbookViewId="0">
      <pane ySplit="4" topLeftCell="A5" activePane="bottomLeft" state="frozen"/>
      <selection pane="bottomLeft" activeCell="AF16" sqref="AF16"/>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17" width="10.83203125" style="14"/>
    <col min="18" max="18" width="15.33203125" style="14" customWidth="1"/>
    <col min="19" max="19" width="10.83203125" style="14"/>
    <col min="20" max="20" width="15.83203125" style="14" customWidth="1"/>
    <col min="21" max="25" width="10.83203125" style="14"/>
    <col min="26" max="26" width="16" style="14" customWidth="1"/>
    <col min="27" max="27" width="10.83203125" style="14"/>
    <col min="28" max="28" width="11.1640625" style="14" customWidth="1"/>
    <col min="29" max="29" width="10.83203125" style="14"/>
    <col min="30" max="30" width="28.5" style="26" customWidth="1"/>
    <col min="31" max="31" width="31.33203125" style="4" customWidth="1"/>
    <col min="32" max="32" width="45.3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3" t="s">
        <v>112</v>
      </c>
      <c r="C1" s="53"/>
      <c r="D1" s="53"/>
      <c r="E1" s="54" t="str">
        <f ca="1">IF(LEN(cellFilenameFormatErrors)=0,LEFT(cellBaseFilename,9),"Code is automatically derived from the filename: 'YEAR.###X.[STATUS.][v#.]DESCRIPTION.xlsx', X=SC code")</f>
        <v>2024.002P</v>
      </c>
      <c r="F1" s="54"/>
      <c r="G1" s="54"/>
      <c r="H1" s="54"/>
      <c r="I1" s="54"/>
      <c r="J1" s="54"/>
      <c r="K1" s="54"/>
      <c r="L1" s="54"/>
      <c r="M1" s="54"/>
      <c r="N1" s="54"/>
      <c r="O1" s="54"/>
      <c r="P1" s="44"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5"/>
      <c r="R1" s="45"/>
      <c r="S1" s="45"/>
      <c r="T1" s="45"/>
      <c r="U1" s="45"/>
      <c r="V1" s="45"/>
      <c r="W1" s="45"/>
      <c r="X1" s="45"/>
      <c r="Y1" s="45"/>
      <c r="Z1" s="45"/>
      <c r="AA1" s="45"/>
      <c r="AB1" s="45"/>
      <c r="AC1" s="45"/>
      <c r="AD1" s="29" t="s">
        <v>28</v>
      </c>
      <c r="AE1" s="25" t="str" cm="1">
        <f t="array" aca="1" ref="AE1" ca="1">MID(CELL("filename",'Proposal Template'!$B$1),SEARCH("[",CELL("filename",'Proposal Template'!$B$1))+1, SEARCH("]",CELL("filename",'Proposal Template'!$B$1))-SEARCH("[",CELL("filename",'Proposal Template'!$B$1))-1)</f>
        <v>2024.002P.N.v1.Alphaflexiviridae_7nsp.xlsx</v>
      </c>
      <c r="AF1" s="23"/>
      <c r="AG1" s="16"/>
      <c r="AH1" s="16"/>
      <c r="AI1" s="16"/>
      <c r="AJ1" s="16"/>
      <c r="AK1" s="16"/>
      <c r="AL1" s="16"/>
      <c r="AM1" s="16"/>
      <c r="AN1" s="16"/>
      <c r="AO1"/>
    </row>
    <row r="2" spans="1:41" ht="19" x14ac:dyDescent="0.25">
      <c r="A2" s="18" t="s">
        <v>115</v>
      </c>
      <c r="B2" s="53" t="s">
        <v>111</v>
      </c>
      <c r="C2" s="53"/>
      <c r="D2" s="53"/>
      <c r="E2" s="55"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5"/>
      <c r="G2" s="55"/>
      <c r="H2" s="55"/>
      <c r="I2" s="55"/>
      <c r="J2" s="55"/>
      <c r="K2" s="55"/>
      <c r="L2" s="55"/>
      <c r="M2" s="55"/>
      <c r="N2" s="55"/>
      <c r="O2" s="55"/>
      <c r="P2" s="46" t="str">
        <f ca="1">_xlfn.CONCAT(
IF(NOT(ISERROR(AF2)),"","Study Section code ('"&amp;AE2&amp;"') is not valid; ")
)</f>
        <v/>
      </c>
      <c r="Q2" s="47"/>
      <c r="R2" s="47"/>
      <c r="S2" s="47"/>
      <c r="T2" s="47"/>
      <c r="U2" s="47"/>
      <c r="V2" s="47"/>
      <c r="W2" s="47"/>
      <c r="X2" s="47"/>
      <c r="Y2" s="47"/>
      <c r="Z2" s="47"/>
      <c r="AA2" s="47"/>
      <c r="AB2" s="47"/>
      <c r="AC2" s="47"/>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8" t="s">
        <v>21</v>
      </c>
      <c r="B3" s="48"/>
      <c r="C3" s="48"/>
      <c r="D3" s="48"/>
      <c r="E3" s="48"/>
      <c r="F3" s="48"/>
      <c r="G3" s="48"/>
      <c r="H3" s="48"/>
      <c r="I3" s="48"/>
      <c r="J3" s="48"/>
      <c r="K3" s="48"/>
      <c r="L3" s="48"/>
      <c r="M3" s="48"/>
      <c r="N3" s="48"/>
      <c r="O3" s="48"/>
      <c r="P3" s="49" t="s">
        <v>22</v>
      </c>
      <c r="Q3" s="49"/>
      <c r="R3" s="49"/>
      <c r="S3" s="49"/>
      <c r="T3" s="49"/>
      <c r="U3" s="49"/>
      <c r="V3" s="49"/>
      <c r="W3" s="49"/>
      <c r="X3" s="49"/>
      <c r="Y3" s="49"/>
      <c r="Z3" s="49"/>
      <c r="AA3" s="49"/>
      <c r="AB3" s="49"/>
      <c r="AC3" s="49"/>
      <c r="AD3" s="49"/>
      <c r="AE3" s="50" t="s">
        <v>110</v>
      </c>
      <c r="AF3" s="51"/>
      <c r="AG3" s="51"/>
      <c r="AH3" s="51"/>
      <c r="AI3" s="51"/>
      <c r="AJ3" s="51"/>
      <c r="AK3" s="52"/>
      <c r="AL3" s="42" t="s">
        <v>109</v>
      </c>
      <c r="AM3" s="43"/>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5" t="s">
        <v>117</v>
      </c>
      <c r="T5" s="35" t="s">
        <v>118</v>
      </c>
      <c r="V5" s="35" t="s">
        <v>119</v>
      </c>
      <c r="X5" s="35" t="s">
        <v>120</v>
      </c>
      <c r="Z5" s="34" t="s">
        <v>121</v>
      </c>
      <c r="AB5" s="35" t="s">
        <v>122</v>
      </c>
      <c r="AD5" s="37" t="s">
        <v>125</v>
      </c>
      <c r="AE5" s="4" t="s">
        <v>132</v>
      </c>
      <c r="AF5" s="4" t="s">
        <v>138</v>
      </c>
      <c r="AG5" s="4" t="s">
        <v>144</v>
      </c>
      <c r="AH5" s="39">
        <v>59</v>
      </c>
      <c r="AI5" s="4" t="s">
        <v>24</v>
      </c>
      <c r="AJ5" s="4" t="s">
        <v>101</v>
      </c>
      <c r="AK5" s="4" t="s">
        <v>56</v>
      </c>
      <c r="AL5" s="15" t="s">
        <v>27</v>
      </c>
      <c r="AM5" s="15" t="s">
        <v>28</v>
      </c>
      <c r="AN5" s="40" t="s">
        <v>153</v>
      </c>
    </row>
    <row r="6" spans="1:41" x14ac:dyDescent="0.2">
      <c r="P6" s="14" t="s">
        <v>116</v>
      </c>
      <c r="R6" s="35" t="s">
        <v>117</v>
      </c>
      <c r="T6" s="35" t="s">
        <v>118</v>
      </c>
      <c r="V6" s="35" t="s">
        <v>119</v>
      </c>
      <c r="X6" s="35" t="s">
        <v>120</v>
      </c>
      <c r="Z6" s="35" t="s">
        <v>121</v>
      </c>
      <c r="AB6" s="36" t="s">
        <v>123</v>
      </c>
      <c r="AD6" s="26" t="s">
        <v>126</v>
      </c>
      <c r="AE6" s="4" t="s">
        <v>133</v>
      </c>
      <c r="AF6" s="4" t="s">
        <v>139</v>
      </c>
      <c r="AG6" s="4" t="s">
        <v>145</v>
      </c>
      <c r="AH6" s="4" t="s">
        <v>150</v>
      </c>
      <c r="AI6" s="4" t="s">
        <v>24</v>
      </c>
      <c r="AJ6" s="4" t="s">
        <v>101</v>
      </c>
      <c r="AK6" s="4" t="s">
        <v>40</v>
      </c>
      <c r="AL6" s="15" t="s">
        <v>27</v>
      </c>
      <c r="AM6" s="15" t="s">
        <v>28</v>
      </c>
      <c r="AN6" s="40" t="s">
        <v>154</v>
      </c>
    </row>
    <row r="7" spans="1:41" x14ac:dyDescent="0.2">
      <c r="P7" s="14" t="s">
        <v>116</v>
      </c>
      <c r="R7" s="35" t="s">
        <v>117</v>
      </c>
      <c r="T7" s="35" t="s">
        <v>118</v>
      </c>
      <c r="V7" s="35" t="s">
        <v>119</v>
      </c>
      <c r="X7" s="35" t="s">
        <v>120</v>
      </c>
      <c r="Z7" s="35" t="s">
        <v>121</v>
      </c>
      <c r="AB7" s="36" t="s">
        <v>123</v>
      </c>
      <c r="AD7" s="26" t="s">
        <v>127</v>
      </c>
      <c r="AE7" s="4" t="s">
        <v>134</v>
      </c>
      <c r="AF7" s="4" t="s">
        <v>140</v>
      </c>
      <c r="AG7" s="4" t="s">
        <v>146</v>
      </c>
      <c r="AH7" s="4" t="s">
        <v>151</v>
      </c>
      <c r="AI7" s="4" t="s">
        <v>24</v>
      </c>
      <c r="AJ7" s="4" t="s">
        <v>101</v>
      </c>
      <c r="AK7" s="4" t="s">
        <v>40</v>
      </c>
      <c r="AL7" s="15" t="s">
        <v>27</v>
      </c>
      <c r="AM7" s="15" t="s">
        <v>28</v>
      </c>
      <c r="AN7" s="40" t="s">
        <v>155</v>
      </c>
    </row>
    <row r="8" spans="1:41" ht="17" x14ac:dyDescent="0.2">
      <c r="P8" s="14" t="s">
        <v>116</v>
      </c>
      <c r="R8" s="35" t="s">
        <v>117</v>
      </c>
      <c r="T8" s="35" t="s">
        <v>118</v>
      </c>
      <c r="V8" s="35" t="s">
        <v>119</v>
      </c>
      <c r="X8" s="35" t="s">
        <v>120</v>
      </c>
      <c r="Z8" s="35" t="s">
        <v>121</v>
      </c>
      <c r="AB8" s="36" t="s">
        <v>124</v>
      </c>
      <c r="AD8" s="26" t="s">
        <v>128</v>
      </c>
      <c r="AE8" s="4" t="s">
        <v>135</v>
      </c>
      <c r="AF8" s="38" t="s">
        <v>141</v>
      </c>
      <c r="AG8" s="4" t="s">
        <v>160</v>
      </c>
      <c r="AI8" s="4" t="s">
        <v>24</v>
      </c>
      <c r="AJ8" s="4" t="s">
        <v>101</v>
      </c>
      <c r="AK8" s="4" t="s">
        <v>56</v>
      </c>
      <c r="AL8" s="15" t="s">
        <v>27</v>
      </c>
      <c r="AM8" s="15" t="s">
        <v>28</v>
      </c>
      <c r="AN8" s="40" t="s">
        <v>156</v>
      </c>
    </row>
    <row r="9" spans="1:41" ht="17" x14ac:dyDescent="0.2">
      <c r="P9" s="14" t="s">
        <v>116</v>
      </c>
      <c r="R9" s="35" t="s">
        <v>117</v>
      </c>
      <c r="T9" s="35" t="s">
        <v>118</v>
      </c>
      <c r="V9" s="35" t="s">
        <v>119</v>
      </c>
      <c r="X9" s="35" t="s">
        <v>120</v>
      </c>
      <c r="Z9" s="35" t="s">
        <v>121</v>
      </c>
      <c r="AB9" s="36" t="s">
        <v>124</v>
      </c>
      <c r="AD9" s="26" t="s">
        <v>129</v>
      </c>
      <c r="AE9" s="4" t="s">
        <v>161</v>
      </c>
      <c r="AF9" s="4" t="s">
        <v>162</v>
      </c>
      <c r="AG9" s="4" t="s">
        <v>147</v>
      </c>
      <c r="AI9" s="4" t="s">
        <v>24</v>
      </c>
      <c r="AJ9" s="4" t="s">
        <v>101</v>
      </c>
      <c r="AK9" s="4" t="s">
        <v>56</v>
      </c>
      <c r="AL9" s="15" t="s">
        <v>27</v>
      </c>
      <c r="AM9" s="15" t="s">
        <v>28</v>
      </c>
      <c r="AN9" s="41" t="s">
        <v>157</v>
      </c>
    </row>
    <row r="10" spans="1:41" x14ac:dyDescent="0.2">
      <c r="P10" s="14" t="s">
        <v>116</v>
      </c>
      <c r="R10" s="35" t="s">
        <v>117</v>
      </c>
      <c r="T10" s="35" t="s">
        <v>118</v>
      </c>
      <c r="V10" s="35" t="s">
        <v>119</v>
      </c>
      <c r="X10" s="35" t="s">
        <v>120</v>
      </c>
      <c r="Z10" s="35" t="s">
        <v>121</v>
      </c>
      <c r="AB10" s="36" t="s">
        <v>124</v>
      </c>
      <c r="AD10" s="26" t="s">
        <v>130</v>
      </c>
      <c r="AE10" s="4" t="s">
        <v>136</v>
      </c>
      <c r="AF10" s="4" t="s">
        <v>142</v>
      </c>
      <c r="AG10" s="4" t="s">
        <v>148</v>
      </c>
      <c r="AI10" s="4" t="s">
        <v>29</v>
      </c>
      <c r="AJ10" s="4" t="s">
        <v>101</v>
      </c>
      <c r="AK10" s="4" t="s">
        <v>56</v>
      </c>
      <c r="AL10" s="15" t="s">
        <v>27</v>
      </c>
      <c r="AM10" s="15" t="s">
        <v>28</v>
      </c>
      <c r="AN10" s="40" t="s">
        <v>158</v>
      </c>
    </row>
    <row r="11" spans="1:41" ht="17" x14ac:dyDescent="0.2">
      <c r="P11" s="14" t="s">
        <v>116</v>
      </c>
      <c r="R11" s="35" t="s">
        <v>117</v>
      </c>
      <c r="T11" s="35" t="s">
        <v>118</v>
      </c>
      <c r="V11" s="35" t="s">
        <v>119</v>
      </c>
      <c r="X11" s="35" t="s">
        <v>120</v>
      </c>
      <c r="Z11" s="35" t="s">
        <v>121</v>
      </c>
      <c r="AB11" s="36" t="s">
        <v>124</v>
      </c>
      <c r="AD11" s="26" t="s">
        <v>131</v>
      </c>
      <c r="AE11" s="4" t="s">
        <v>137</v>
      </c>
      <c r="AF11" s="4" t="s">
        <v>143</v>
      </c>
      <c r="AG11" s="4" t="s">
        <v>149</v>
      </c>
      <c r="AH11" s="4" t="s">
        <v>152</v>
      </c>
      <c r="AI11" s="4" t="s">
        <v>29</v>
      </c>
      <c r="AJ11" s="4" t="s">
        <v>101</v>
      </c>
      <c r="AK11" s="4" t="s">
        <v>56</v>
      </c>
      <c r="AL11" s="15" t="s">
        <v>27</v>
      </c>
      <c r="AM11" s="15" t="s">
        <v>28</v>
      </c>
      <c r="AN11" s="41" t="s">
        <v>159</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4">
      <formula>ROW(A1)&gt;5</formula>
    </cfRule>
  </conditionalFormatting>
  <conditionalFormatting sqref="P1:P1048573">
    <cfRule type="expression" dxfId="5" priority="123">
      <formula>AND(NOT(ISBLANK(P1)),COUNTA(Q1:$AD1)=0)</formula>
    </cfRule>
  </conditionalFormatting>
  <conditionalFormatting sqref="P4:AC1048576">
    <cfRule type="containsText" dxfId="4" priority="5" operator="containsText" text=" ">
      <formula>NOT(ISERROR(SEARCH(" ",P4)))</formula>
    </cfRule>
  </conditionalFormatting>
  <conditionalFormatting sqref="P1048574:AC1048576">
    <cfRule type="expression" dxfId="3" priority="142">
      <formula>AND(NOT(ISBLANK(P1048574)),COUNTA(Q1048574:$AD1048575)=0)</formula>
    </cfRule>
  </conditionalFormatting>
  <conditionalFormatting sqref="Q3:AC1048573">
    <cfRule type="expression" dxfId="2" priority="6">
      <formula>AND(NOT(ISBLANK(Q3)),COUNTA(R3:$AD3)=0)</formula>
    </cfRule>
  </conditionalFormatting>
  <conditionalFormatting sqref="AD1:AD1048576">
    <cfRule type="expression" dxfId="1" priority="137">
      <formula>NOT(OR(OR(AD1="",AD1="Species"),_xlfn.CONCAT(AB1," ")=LEFT(AD1,LEN(AB1)+1)))</formula>
    </cfRule>
  </conditionalFormatting>
  <conditionalFormatting sqref="AM4:AM1048576">
    <cfRule type="expression" dxfId="0" priority="13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E59C6CCC-652F-FD43-869A-E1C778BDB947}">
      <formula1>OR(LEFT(AD1048572,LEN(AB1048572))=AB1048572,AD1048572="Species")</formula1>
    </dataValidation>
    <dataValidation type="custom" allowBlank="1" showInputMessage="1" showErrorMessage="1" errorTitle="Binomial Naming" error="Species name must start with the name of it's genus." promptTitle="binomial" sqref="AD4" xr:uid="{5A89FBD6-C3EB-564B-B2F2-F41FD360CC3E}">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008E5726-F609-5B40-A6FB-9D2D7F78C529}"/>
    <dataValidation type="custom" allowBlank="1" showInputMessage="1" showErrorMessage="1" errorTitle="Binomial Naming" error="Species name must start with the name of it's genus." promptTitle="binomial" sqref="AD5:AD10 AD15:AD1048576" xr:uid="{BF367BB7-5D0F-B24F-8E2E-81293DB38FB5}">
      <formula1>OR(LEFT(AD1,LEN(AB1))=AB1,AD1="Species")</formula1>
    </dataValidation>
    <dataValidation type="custom" allowBlank="1" showInputMessage="1" showErrorMessage="1" errorTitle="Binomial Naming" error="Species name must start with the name of it's genus." promptTitle="binomial" sqref="AD11:AD13" xr:uid="{7737D133-A8DF-FA40-80A3-FB455E7D052A}">
      <formula1>OR(LEFT(AD8,LEN(AB8))=AB8,AD8="Species")</formula1>
    </dataValidation>
    <dataValidation type="custom" allowBlank="1" showInputMessage="1" showErrorMessage="1" errorTitle="Binomial Naming" error="Species name must start with the name of it's genus." promptTitle="binomial" sqref="AD14" xr:uid="{8E2469AE-F90E-A544-998E-E7144AC8B52C}">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 ref="AN7" r:id="rId3" xr:uid="{BA3081FF-BD55-2A4E-9A37-1EF918252A01}"/>
    <hyperlink ref="AN8" r:id="rId4" display="https://link.springer.com/article/10.1007/s00705-023-05871-x" xr:uid="{2005E6D0-43B3-614D-B790-EA63A09E05B2}"/>
    <hyperlink ref="AN10" r:id="rId5" xr:uid="{3D1A4CE1-3C23-2045-B1F3-7ABFE7EB4CF0}"/>
    <hyperlink ref="AN5" r:id="rId6" xr:uid="{635F4395-2F92-384A-B3F3-1A9FB7398F4F}"/>
    <hyperlink ref="AN11" r:id="rId7" xr:uid="{17695455-14C5-AB41-AB7F-B9A5B617738E}"/>
    <hyperlink ref="AN6" r:id="rId8" xr:uid="{F0D109FB-819E-AD47-AEE8-766D7874083D}"/>
  </hyperlinks>
  <pageMargins left="0.7" right="0.7" top="0.75" bottom="0.75" header="0.3" footer="0.3"/>
  <legacyDrawing r:id="rId9"/>
  <extLst>
    <ext xmlns:x14="http://schemas.microsoft.com/office/spreadsheetml/2009/9/main" uri="{CCE6A557-97BC-4b89-ADB6-D9C93CAAB3DF}">
      <x14:dataValidations xmlns:xm="http://schemas.microsoft.com/office/excel/2006/main" count="5">
        <x14:dataValidation type="list" allowBlank="1" showInputMessage="1" showErrorMessage="1" xr:uid="{878D4D0A-AA80-1F43-851B-BEF635591876}">
          <x14:formula1>
            <xm:f>'Menu Items (Do not change)'!$E:$E</xm:f>
          </x14:formula1>
          <xm:sqref>AM1:AM2 AM4:AM1048576</xm:sqref>
        </x14:dataValidation>
        <x14:dataValidation type="list" errorStyle="warning" allowBlank="1" showInputMessage="1" showErrorMessage="1" xr:uid="{8B73B37F-8C2A-BE41-ADD2-2A4DF18AD407}">
          <x14:formula1>
            <xm:f>'Menu Items (Do not change)'!$D:$D</xm:f>
          </x14:formula1>
          <xm:sqref>AL1:AL2 AL4:AL1048576</xm:sqref>
        </x14:dataValidation>
        <x14:dataValidation type="list" allowBlank="1" showInputMessage="1" showErrorMessage="1" xr:uid="{704F66D4-F247-924D-9B74-DF070F9E5F5E}">
          <x14:formula1>
            <xm:f>'Menu Items (Do not change)'!$A:$A</xm:f>
          </x14:formula1>
          <xm:sqref>AI1:AI1048576</xm:sqref>
        </x14:dataValidation>
        <x14:dataValidation type="list" allowBlank="1" showInputMessage="1" showErrorMessage="1" xr:uid="{C4F2F1E4-C93D-EC41-A004-54501FD7C798}">
          <x14:formula1>
            <xm:f>'Menu Items (Do not change)'!$B:$B</xm:f>
          </x14:formula1>
          <xm:sqref>AJ1:AJ1048576</xm:sqref>
        </x14:dataValidation>
        <x14:dataValidation type="list" allowBlank="1" showInputMessage="1" showErrorMessage="1" xr:uid="{56E55246-0941-F147-ACAF-9880BF31FABE}">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2024-10-04T09:20:17Z</dcterms:modified>
</cp:coreProperties>
</file>