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admin/Desktop/EC55/0. EC55 P proposals/"/>
    </mc:Choice>
  </mc:AlternateContent>
  <xr:revisionPtr revIDLastSave="0" documentId="8_{A8F0B3AA-597A-844B-8DA3-5E3252B13D59}" xr6:coauthVersionLast="47" xr6:coauthVersionMax="47" xr10:uidLastSave="{00000000-0000-0000-0000-000000000000}"/>
  <bookViews>
    <workbookView xWindow="2540" yWindow="1440" windowWidth="27420" windowHeight="16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Nobuhiro SUZUKI</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游ゴシック"/>
            <family val="3"/>
            <charset val="128"/>
          </rPr>
          <t>virus name</t>
        </r>
        <r>
          <rPr>
            <sz val="12"/>
            <color rgb="FF000000"/>
            <rFont val="游ゴシック"/>
            <family val="3"/>
            <charset val="128"/>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 ref="AB5" authorId="1" shapeId="0" xr:uid="{A91FFBCA-ED42-284C-9AFC-538312C7120F}">
      <text>
        <r>
          <rPr>
            <b/>
            <sz val="10"/>
            <color rgb="FF000000"/>
            <rFont val="Yu Gothic UI"/>
          </rPr>
          <t>Nobuhiro SUZUKI:</t>
        </r>
        <r>
          <rPr>
            <sz val="10"/>
            <color rgb="FF000000"/>
            <rFont val="Yu Gothic UI"/>
          </rPr>
          <t xml:space="preserve">
</t>
        </r>
        <r>
          <rPr>
            <sz val="10"/>
            <color rgb="FF000000"/>
            <rFont val="Yu Gothic UI"/>
          </rPr>
          <t xml:space="preserve">Should be organized in alphabetical order?
</t>
        </r>
        <r>
          <rPr>
            <sz val="10"/>
            <color rgb="FF000000"/>
            <rFont val="Yu Gothic UI"/>
          </rPr>
          <t>Meaning that Fabavirus should come first.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<sst xmlns="http://schemas.openxmlformats.org/spreadsheetml/2006/main" count="423" uniqueCount="211">
  <si>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</si>
  <si>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</si>
  <si>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</si>
  <si>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</si>
  <si>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</si>
  <si>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</si>
  <si>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</si>
  <si>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</si>
  <si>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</si>
  <si>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</si>
  <si>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</si>
  <si>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</si>
  <si>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</si>
  <si>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</si>
  <si>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</si>
  <si>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</si>
  <si>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</si>
  <si>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</si>
  <si>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</si>
  <si>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</si>
  <si>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</si>
  <si>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</si>
  <si>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</si>
  <si>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</si>
  <si>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</si>
  <si>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</si>
  <si>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</si>
  <si>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</si>
  <si>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</si>
  <si>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</si>
  <si>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</si>
  <si>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</si>
  <si>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</si>
  <si>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</si>
  <si>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</si>
  <si>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</si>
  <si>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</si>
  <si>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</si>
  <si>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</si>
  <si>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</si>
  <si>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</si>
  <si>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</si>
  <si>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</si>
  <si>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</si>
  <si>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</si>
  <si>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</si>
  <si>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</si>
  <si>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</si>
  <si>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</si>
  <si>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</si>
  <si>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</si>
  <si>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</si>
  <si>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</si>
  <si>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</si>
  <si>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</si>
  <si>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</si>
  <si>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</si>
  <si>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</si>
  <si>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</si>
  <si>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</si>
  <si>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</si>
  <si>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</si>
  <si>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</si>
  <si>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</si>
  <si>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</si>
  <si>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</si>
  <si>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</si>
  <si>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</si>
  <si>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</si>
  <si>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</si>
  <si>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</si>
  <si>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</si>
  <si>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</si>
  <si>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</si>
  <si>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</si>
  <si>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</si>
  <si>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</si>
  <si>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</si>
  <si>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</si>
  <si>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</si>
  <si>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</si>
  <si>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</si>
  <si>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</si>
  <si>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</si>
  <si>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</si>
  <si>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</si>
  <si>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</si>
  <si>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</si>
  <si>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</si>
  <si>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</si>
  <si>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</si>
  <si>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</si>
  <si>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</si>
  <si>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</si>
  <si>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</si>
  <si>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</si>
  <si>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</si>
  <si>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</si>
  <si>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</si>
  <si>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</si>
  <si>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</si>
  <si>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</si>
  <si>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</si>
  <si>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</si>
  <si>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</si>
  <si>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</si>
  <si>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</si>
  <si>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</si>
  <si>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</si>
  <si>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</si>
  <si>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</si>
  <si>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</si>
  <si>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</si>
  <si>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</si>
  <si>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</si>
  <si>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</si>
  <si>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</si>
  <si>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</si>
  <si>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Pisuviricota</t>
  </si>
  <si>
    <t>Pisoniviricetes</t>
  </si>
  <si>
    <t>Picornavirales</t>
  </si>
  <si>
    <t>Secoviridae</t>
  </si>
  <si>
    <t>Comovirinae</t>
  </si>
  <si>
    <t>Nepovirus</t>
  </si>
  <si>
    <t>Sadwavirus</t>
  </si>
  <si>
    <t>Torradovirus</t>
  </si>
  <si>
    <t>Waikavirus</t>
  </si>
  <si>
    <t>Stralarivirus</t>
  </si>
  <si>
    <t>Fabavirus</t>
  </si>
  <si>
    <t>Cheravirus</t>
  </si>
  <si>
    <t>Cholivirus</t>
  </si>
  <si>
    <t>Nepovirus alphaparis</t>
  </si>
  <si>
    <t>Nepovirus carolinense</t>
  </si>
  <si>
    <t>Nepovirus fontinalis</t>
  </si>
  <si>
    <t>Nepovirus lonchitis</t>
  </si>
  <si>
    <t>Nepovirus vittariae</t>
  </si>
  <si>
    <t>Fabavirus gynostemmae</t>
  </si>
  <si>
    <t>Fabavirus yuccae</t>
  </si>
  <si>
    <t>Fabavirus avii</t>
  </si>
  <si>
    <t>Cheravirus alpinum</t>
  </si>
  <si>
    <t>Cheravirus trillii</t>
  </si>
  <si>
    <t>Cheravirus orobanchis</t>
  </si>
  <si>
    <t>Sadwavirus gammananas</t>
  </si>
  <si>
    <t>Stralarivirus elaterii</t>
  </si>
  <si>
    <t>Torradovirus erigeronis</t>
  </si>
  <si>
    <t>Waikavirus lactucae</t>
  </si>
  <si>
    <t>Waikavirus rhododendri</t>
  </si>
  <si>
    <t>MT348710</t>
  </si>
  <si>
    <t>BK061334</t>
  </si>
  <si>
    <t>ParNV1</t>
  </si>
  <si>
    <t>YLJ</t>
  </si>
  <si>
    <t>HNVA</t>
  </si>
  <si>
    <t>MD-1</t>
  </si>
  <si>
    <t>CwmSV</t>
  </si>
  <si>
    <t>ERR2040966</t>
  </si>
  <si>
    <t>TfSV</t>
  </si>
  <si>
    <t>ERR2041189</t>
  </si>
  <si>
    <t>SfSV</t>
  </si>
  <si>
    <t>ERR2040940</t>
  </si>
  <si>
    <t>GpSV</t>
  </si>
  <si>
    <t>China</t>
  </si>
  <si>
    <t>YgSV</t>
  </si>
  <si>
    <t>VFLL015B</t>
  </si>
  <si>
    <t>CVF</t>
  </si>
  <si>
    <t>Stac-3B_C12</t>
  </si>
  <si>
    <t>AWPV</t>
  </si>
  <si>
    <t>Pm</t>
  </si>
  <si>
    <t>OcSV</t>
  </si>
  <si>
    <t>AcSV</t>
  </si>
  <si>
    <t>Yellow Mauritius</t>
  </si>
  <si>
    <t>ES</t>
  </si>
  <si>
    <t>CoAV</t>
  </si>
  <si>
    <t>FbYMV</t>
  </si>
  <si>
    <t>2007-12EA</t>
  </si>
  <si>
    <t>LWV1</t>
  </si>
  <si>
    <t>JG1</t>
  </si>
  <si>
    <t>RdSV</t>
  </si>
  <si>
    <t>Kun Ming</t>
  </si>
  <si>
    <t>India</t>
  </si>
  <si>
    <t>TgCV</t>
  </si>
  <si>
    <t>Create new</t>
  </si>
  <si>
    <t>paris nepovirus 1</t>
    <phoneticPr fontId="33"/>
  </si>
  <si>
    <t>horse nettle virus</t>
    <phoneticPr fontId="33"/>
  </si>
  <si>
    <t>common water moss secovirus</t>
    <phoneticPr fontId="33"/>
  </si>
  <si>
    <t>cherry virus F</t>
    <phoneticPr fontId="33"/>
  </si>
  <si>
    <t>alpine wild prunus virus</t>
    <phoneticPr fontId="33"/>
  </si>
  <si>
    <t>Orobanche cernua secovirus</t>
    <phoneticPr fontId="33"/>
  </si>
  <si>
    <t>Trillium govanianum cheravirus</t>
    <phoneticPr fontId="33"/>
  </si>
  <si>
    <t>Ananas comosus secovirus</t>
    <phoneticPr fontId="33"/>
  </si>
  <si>
    <t>cohombrillo-associated virus</t>
    <phoneticPr fontId="33"/>
  </si>
  <si>
    <t>lettuce waikavirus 1</t>
    <phoneticPr fontId="33"/>
  </si>
  <si>
    <t>Rhododendron delavayi secovirus</t>
    <phoneticPr fontId="33"/>
  </si>
  <si>
    <t>Gynostemma pentaphyllum secovirus</t>
    <phoneticPr fontId="33"/>
  </si>
  <si>
    <t>tomato fern secovirus</t>
  </si>
  <si>
    <t>fleabane yellow mosaic torradovirus</t>
  </si>
  <si>
    <t>shoestring fern secovirus</t>
  </si>
  <si>
    <t>yucca gloriosa secovirus</t>
  </si>
  <si>
    <t>RNA1: OP374158; RNA2: OP374159</t>
  </si>
  <si>
    <t>RNA1: OP292294; RNA2: OP292295</t>
  </si>
  <si>
    <t>RNA1: OX380383; RNA2: OX380442</t>
  </si>
  <si>
    <t>RNA1: OX380481; RNA2: OX380490</t>
  </si>
  <si>
    <t>RNA1: OX380465; RNA2: OX380478</t>
  </si>
  <si>
    <t>RNA1: BK061324; RNA2: BK061325</t>
  </si>
  <si>
    <t>RNA1: BK061335; RNA2: BK061336</t>
  </si>
  <si>
    <t>RNA1: MH998210; RNA2: MH998217</t>
  </si>
  <si>
    <t>RNA1: OP328249; RNA2: OP328250</t>
  </si>
  <si>
    <t>RNA1: BK013325; RNA2: BK013326</t>
  </si>
  <si>
    <t>RNA1: BK061326; RNA2: BK061327</t>
  </si>
  <si>
    <t>RNA1: BK061318; RNA2: BK061319</t>
  </si>
  <si>
    <t>RNA1: OP019481; RNA2: OP019482</t>
  </si>
  <si>
    <t>RNA1: OL979629; RNA2: OL979630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</si>
</sst>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1"/>
      <color theme="1"/>
      <name val="Calibri (Body)_x0000_"/>
    </font>
    <font>
      <i/>
      <sz val="11"/>
      <color theme="1"/>
      <name val="Calibri"/>
      <family val="2"/>
      <scheme val="minor"/>
    </font>
    <font>
      <sz val="10"/>
      <color rgb="FF000000"/>
      <name val="Times New Roman"/>
      <family val="1"/>
    </font>
    <font>
      <sz val="10"/>
      <color theme="1"/>
      <name val="Times New Roman"/>
      <family val="1"/>
    </font>
    <font>
      <sz val="6"/>
      <name val="Calibri"/>
      <family val="3"/>
      <charset val="128"/>
      <scheme val="minor"/>
    </font>
    <font>
      <sz val="10"/>
      <color rgb="FF000000"/>
      <name val="Yu Gothic UI"/>
    </font>
    <font>
      <b/>
      <sz val="10"/>
      <color rgb="FF000000"/>
      <name val="Yu Gothic UI"/>
    </font>
    <font>
      <sz val="10"/>
      <color rgb="FF000000"/>
      <name val="游ゴシック"/>
      <family val="3"/>
      <charset val="128"/>
    </font>
    <font>
      <sz val="12"/>
      <color rgb="FF000000"/>
      <name val="游ゴシック"/>
      <family val="3"/>
      <charset val="128"/>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5">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9" fillId="7" borderId="1" xfId="0" applyFont="1" applyFill="1" applyBorder="1" applyAlignment="1" applyProtection="1">
      <alignment horizontal="left"/>
      <protection locked="0"/>
    </xf>
    <xf numFmtId="0" fontId="30" fillId="7" borderId="1" xfId="0" applyFont="1" applyFill="1" applyBorder="1" applyAlignment="1" applyProtection="1">
      <alignment horizontal="left"/>
      <protection locked="0"/>
    </xf>
    <xf numFmtId="0" fontId="8" fillId="7" borderId="1" xfId="0" applyFont="1" applyFill="1" applyBorder="1"/>
    <xf numFmtId="0" fontId="18" fillId="7" borderId="5" xfId="0" applyFont="1" applyFill="1" applyBorder="1"/>
    <xf numFmtId="0" fontId="0" fillId="6" borderId="2" xfId="0" applyFill="1" applyBorder="1"/>
    <xf numFmtId="0" fontId="32" fillId="6" borderId="0" xfId="0" applyFont="1" applyFill="1"/>
    <xf numFmtId="0" fontId="31" fillId="6" borderId="0" xfId="0" applyFont="1" applyFill="1"/>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cols>
    <col min="1" max="1" width="2.83203125" customWidth="1"/>
    <col min="2" max="2" width="173.5" customWidth="1"/>
  </cols>
  <sheetData>
    <row r="1" spans="2:2" ht="37" customHeight="1">
      <c r="B1" s="33" t="s">
        <v>115</v>
      </c>
    </row>
    <row r="2" spans="2:2" ht="255">
      <c r="B2" s="32" t="s">
        <v>114</v>
      </c>
    </row>
  </sheetData>
  <phoneticPr fontId="33"/>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3"/>
  <sheetViews>
    <sheetView tabSelected="1" topLeftCell="K1" zoomScale="130" zoomScaleNormal="130" workbookViewId="0">
      <pane ySplit="4" topLeftCell="A5" activePane="bottomLeft" state="frozen"/>
      <selection pane="bottomLeft" activeCell="AF11" sqref="AF11"/>
    </sheetView>
  </sheetViews>
  <sheetFormatPr baseColWidth="10" defaultRowHeight="16"/>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1.66406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c r="A1" s="18" t="s">
        <v>81</v>
      </c>
      <c r="B1" s="52" t="s">
        <v>112</v>
      </c>
      <c r="C1" s="52"/>
      <c r="D1" s="52"/>
      <c r="E1" s="53" t="str">
        <f ca="1">IF(LEN(cellFilenameFormatErrors)=0,LEFT(cellBaseFilename,9),"Code is automatically derived from the filename: 'YEAR.###X.[STATUS.][v#.]DESCRIPTION.xlsx', X=SC code")</f>
        <v>2023.018P</v>
      </c>
      <c r="F1" s="53"/>
      <c r="G1" s="53"/>
      <c r="H1" s="53"/>
      <c r="I1" s="53"/>
      <c r="J1" s="53"/>
      <c r="K1" s="53"/>
      <c r="L1" s="53"/>
      <c r="M1" s="53"/>
      <c r="N1" s="53"/>
      <c r="O1" s="53"/>
      <c r="P1" s="43"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4"/>
      <c r="R1" s="44"/>
      <c r="S1" s="44"/>
      <c r="T1" s="44"/>
      <c r="U1" s="44"/>
      <c r="V1" s="44"/>
      <c r="W1" s="44"/>
      <c r="X1" s="44"/>
      <c r="Y1" s="44"/>
      <c r="Z1" s="44"/>
      <c r="AA1" s="44"/>
      <c r="AB1" s="44"/>
      <c r="AC1" s="44"/>
      <c r="AD1" s="29" t="s">
        <v>28</v>
      </c>
      <c r="AE1" s="25" t="str" cm="1">
        <f t="array" aca="1" ref="AE1" ca="1">MID(CELL("filename",'Proposal Template'!$B$1),SEARCH("[",CELL("filename",'Proposal Template'!$B$1))+1, SEARCH("]",CELL("filename",'Proposal Template'!$B$1))-SEARCH("[",CELL("filename",'Proposal Template'!$B$1))-1)</f>
        <v>2023.018P.N.v2.Secoviridae_16nsp.xlsx</v>
      </c>
      <c r="AF1" s="23"/>
      <c r="AG1" s="16"/>
      <c r="AH1" s="16"/>
      <c r="AI1" s="16"/>
      <c r="AJ1" s="16"/>
      <c r="AK1" s="16"/>
      <c r="AL1" s="16"/>
      <c r="AM1" s="16"/>
      <c r="AN1" s="16"/>
      <c r="AO1"/>
    </row>
    <row r="2" spans="1:41" ht="19">
      <c r="A2" s="18" t="s">
        <v>113</v>
      </c>
      <c r="B2" s="52" t="s">
        <v>111</v>
      </c>
      <c r="C2" s="52"/>
      <c r="D2" s="52"/>
      <c r="E2" s="54"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4"/>
      <c r="G2" s="54"/>
      <c r="H2" s="54"/>
      <c r="I2" s="54"/>
      <c r="J2" s="54"/>
      <c r="K2" s="54"/>
      <c r="L2" s="54"/>
      <c r="M2" s="54"/>
      <c r="N2" s="54"/>
      <c r="O2" s="54"/>
      <c r="P2" s="45" t="str">
        <f ca="1">_xlfn.CONCAT(
IF(NOT(ISERROR(AF2)),"","Study Section code ('"&amp;AE2&amp;"') is not valid; ")
)</f>
        <v/>
      </c>
      <c r="Q2" s="46"/>
      <c r="R2" s="46"/>
      <c r="S2" s="46"/>
      <c r="T2" s="46"/>
      <c r="U2" s="46"/>
      <c r="V2" s="46"/>
      <c r="W2" s="46"/>
      <c r="X2" s="46"/>
      <c r="Y2" s="46"/>
      <c r="Z2" s="46"/>
      <c r="AA2" s="46"/>
      <c r="AB2" s="46"/>
      <c r="AC2" s="46"/>
      <c r="AD2" s="30" t="s">
        <v>28</v>
      </c>
      <c r="AE2" s="24" t="str">
        <f ca="1">MID(AE1,9,1)</f>
        <v>P</v>
      </c>
      <c r="AF2" s="24" t="str">
        <f ca="1">VLOOKUP(AE2,studySectionCodeLUT,2,FALSE)</f>
        <v>Plant virus (P) proposals</v>
      </c>
      <c r="AG2" s="3"/>
      <c r="AH2" s="3"/>
      <c r="AI2" s="3"/>
      <c r="AJ2" s="3"/>
      <c r="AK2" s="3"/>
      <c r="AL2" s="3"/>
      <c r="AM2" s="3"/>
      <c r="AN2" s="3"/>
    </row>
    <row r="3" spans="1:41" ht="36" customHeight="1">
      <c r="A3" s="47" t="s">
        <v>21</v>
      </c>
      <c r="B3" s="47"/>
      <c r="C3" s="47"/>
      <c r="D3" s="47"/>
      <c r="E3" s="47"/>
      <c r="F3" s="47"/>
      <c r="G3" s="47"/>
      <c r="H3" s="47"/>
      <c r="I3" s="47"/>
      <c r="J3" s="47"/>
      <c r="K3" s="47"/>
      <c r="L3" s="47"/>
      <c r="M3" s="47"/>
      <c r="N3" s="47"/>
      <c r="O3" s="47"/>
      <c r="P3" s="48" t="s">
        <v>22</v>
      </c>
      <c r="Q3" s="48"/>
      <c r="R3" s="48"/>
      <c r="S3" s="48"/>
      <c r="T3" s="48"/>
      <c r="U3" s="48"/>
      <c r="V3" s="48"/>
      <c r="W3" s="48"/>
      <c r="X3" s="48"/>
      <c r="Y3" s="48"/>
      <c r="Z3" s="48"/>
      <c r="AA3" s="48"/>
      <c r="AB3" s="48"/>
      <c r="AC3" s="48"/>
      <c r="AD3" s="48"/>
      <c r="AE3" s="49" t="s">
        <v>110</v>
      </c>
      <c r="AF3" s="50"/>
      <c r="AG3" s="50"/>
      <c r="AH3" s="50"/>
      <c r="AI3" s="50"/>
      <c r="AJ3" s="50"/>
      <c r="AK3" s="51"/>
      <c r="AL3" s="41" t="s">
        <v>109</v>
      </c>
      <c r="AM3" s="42"/>
      <c r="AN3" s="31" t="s">
        <v>23</v>
      </c>
    </row>
    <row r="4" spans="1:41" s="8" customFormat="1" ht="32"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R5" s="34" t="s">
        <v>117</v>
      </c>
      <c r="T5" s="34" t="s">
        <v>118</v>
      </c>
      <c r="V5" s="34" t="s">
        <v>119</v>
      </c>
      <c r="X5" s="34" t="s">
        <v>120</v>
      </c>
      <c r="Z5" s="34" t="s">
        <v>121</v>
      </c>
      <c r="AA5" s="35" t="s">
        <v>122</v>
      </c>
      <c r="AB5" s="34" t="s">
        <v>123</v>
      </c>
      <c r="AD5" s="36" t="s">
        <v>131</v>
      </c>
      <c r="AE5" s="39" t="s">
        <v>197</v>
      </c>
      <c r="AF5" s="40" t="s">
        <v>181</v>
      </c>
      <c r="AG5" s="4" t="s">
        <v>149</v>
      </c>
      <c r="AH5" s="4" t="s">
        <v>150</v>
      </c>
      <c r="AI5" s="4" t="s">
        <v>29</v>
      </c>
      <c r="AJ5" s="4" t="s">
        <v>101</v>
      </c>
      <c r="AK5" s="4" t="s">
        <v>56</v>
      </c>
      <c r="AL5" s="15" t="s">
        <v>180</v>
      </c>
      <c r="AM5" s="15" t="s">
        <v>28</v>
      </c>
    </row>
    <row r="6" spans="1:41">
      <c r="P6" s="34" t="s">
        <v>116</v>
      </c>
      <c r="R6" s="34" t="s">
        <v>117</v>
      </c>
      <c r="T6" s="34" t="s">
        <v>118</v>
      </c>
      <c r="V6" s="34" t="s">
        <v>119</v>
      </c>
      <c r="X6" s="34" t="s">
        <v>120</v>
      </c>
      <c r="Z6" s="34" t="s">
        <v>121</v>
      </c>
      <c r="AA6" s="35" t="s">
        <v>122</v>
      </c>
      <c r="AB6" s="34" t="s">
        <v>123</v>
      </c>
      <c r="AD6" s="26" t="s">
        <v>132</v>
      </c>
      <c r="AE6" s="39" t="s">
        <v>198</v>
      </c>
      <c r="AF6" s="40" t="s">
        <v>182</v>
      </c>
      <c r="AG6" s="4" t="s">
        <v>151</v>
      </c>
      <c r="AH6" s="4" t="s">
        <v>152</v>
      </c>
      <c r="AI6" s="4" t="s">
        <v>24</v>
      </c>
      <c r="AJ6" s="4" t="s">
        <v>101</v>
      </c>
      <c r="AK6" s="4" t="s">
        <v>56</v>
      </c>
      <c r="AL6" s="15" t="s">
        <v>180</v>
      </c>
      <c r="AM6" s="15" t="s">
        <v>28</v>
      </c>
    </row>
    <row r="7" spans="1:41">
      <c r="P7" s="34" t="s">
        <v>116</v>
      </c>
      <c r="R7" s="34" t="s">
        <v>117</v>
      </c>
      <c r="T7" s="34" t="s">
        <v>118</v>
      </c>
      <c r="V7" s="34" t="s">
        <v>119</v>
      </c>
      <c r="X7" s="34" t="s">
        <v>120</v>
      </c>
      <c r="Z7" s="34" t="s">
        <v>121</v>
      </c>
      <c r="AA7" s="35" t="s">
        <v>122</v>
      </c>
      <c r="AB7" s="34" t="s">
        <v>123</v>
      </c>
      <c r="AD7" s="26" t="s">
        <v>133</v>
      </c>
      <c r="AE7" s="39" t="s">
        <v>199</v>
      </c>
      <c r="AF7" s="40" t="s">
        <v>183</v>
      </c>
      <c r="AG7" s="4" t="s">
        <v>153</v>
      </c>
      <c r="AH7" s="4" t="s">
        <v>154</v>
      </c>
      <c r="AI7" s="4" t="s">
        <v>29</v>
      </c>
      <c r="AJ7" s="4" t="s">
        <v>101</v>
      </c>
      <c r="AK7" s="4" t="s">
        <v>56</v>
      </c>
      <c r="AL7" s="15" t="s">
        <v>180</v>
      </c>
      <c r="AM7" s="15" t="s">
        <v>28</v>
      </c>
    </row>
    <row r="8" spans="1:41">
      <c r="P8" s="34" t="s">
        <v>116</v>
      </c>
      <c r="R8" s="34" t="s">
        <v>117</v>
      </c>
      <c r="T8" s="34" t="s">
        <v>118</v>
      </c>
      <c r="V8" s="34" t="s">
        <v>119</v>
      </c>
      <c r="X8" s="34" t="s">
        <v>120</v>
      </c>
      <c r="Z8" s="34" t="s">
        <v>121</v>
      </c>
      <c r="AA8" s="35" t="s">
        <v>122</v>
      </c>
      <c r="AB8" s="34" t="s">
        <v>123</v>
      </c>
      <c r="AD8" s="26" t="s">
        <v>134</v>
      </c>
      <c r="AE8" s="39" t="s">
        <v>200</v>
      </c>
      <c r="AF8" s="40" t="s">
        <v>193</v>
      </c>
      <c r="AG8" s="4" t="s">
        <v>155</v>
      </c>
      <c r="AH8" s="4" t="s">
        <v>156</v>
      </c>
      <c r="AI8" s="4" t="s">
        <v>29</v>
      </c>
      <c r="AJ8" s="4" t="s">
        <v>101</v>
      </c>
      <c r="AK8" s="4" t="s">
        <v>56</v>
      </c>
      <c r="AL8" s="15" t="s">
        <v>180</v>
      </c>
      <c r="AM8" s="15" t="s">
        <v>28</v>
      </c>
    </row>
    <row r="9" spans="1:41">
      <c r="P9" s="34" t="s">
        <v>116</v>
      </c>
      <c r="R9" s="34" t="s">
        <v>117</v>
      </c>
      <c r="T9" s="34" t="s">
        <v>118</v>
      </c>
      <c r="V9" s="34" t="s">
        <v>119</v>
      </c>
      <c r="X9" s="34" t="s">
        <v>120</v>
      </c>
      <c r="Z9" s="34" t="s">
        <v>121</v>
      </c>
      <c r="AA9" s="35" t="s">
        <v>122</v>
      </c>
      <c r="AB9" s="34" t="s">
        <v>123</v>
      </c>
      <c r="AD9" s="26" t="s">
        <v>135</v>
      </c>
      <c r="AE9" s="39" t="s">
        <v>201</v>
      </c>
      <c r="AF9" s="39" t="s">
        <v>195</v>
      </c>
      <c r="AG9" s="4" t="s">
        <v>157</v>
      </c>
      <c r="AH9" s="4" t="s">
        <v>158</v>
      </c>
      <c r="AI9" s="4" t="s">
        <v>29</v>
      </c>
      <c r="AJ9" s="4" t="s">
        <v>101</v>
      </c>
      <c r="AK9" s="4" t="s">
        <v>56</v>
      </c>
      <c r="AL9" s="15" t="s">
        <v>180</v>
      </c>
      <c r="AM9" s="15" t="s">
        <v>28</v>
      </c>
    </row>
    <row r="10" spans="1:41">
      <c r="P10" s="34" t="s">
        <v>116</v>
      </c>
      <c r="R10" s="34" t="s">
        <v>117</v>
      </c>
      <c r="T10" s="34" t="s">
        <v>118</v>
      </c>
      <c r="V10" s="34" t="s">
        <v>119</v>
      </c>
      <c r="X10" s="34" t="s">
        <v>120</v>
      </c>
      <c r="Z10" s="34" t="s">
        <v>121</v>
      </c>
      <c r="AA10" s="35" t="s">
        <v>122</v>
      </c>
      <c r="AB10" s="34" t="s">
        <v>128</v>
      </c>
      <c r="AD10" s="26" t="s">
        <v>136</v>
      </c>
      <c r="AE10" s="39" t="s">
        <v>202</v>
      </c>
      <c r="AF10" s="39" t="s">
        <v>192</v>
      </c>
      <c r="AG10" s="38" t="s">
        <v>159</v>
      </c>
      <c r="AH10" s="4" t="s">
        <v>160</v>
      </c>
      <c r="AI10" s="4" t="s">
        <v>29</v>
      </c>
      <c r="AJ10" s="4" t="s">
        <v>101</v>
      </c>
      <c r="AK10" s="4" t="s">
        <v>56</v>
      </c>
      <c r="AL10" s="15" t="s">
        <v>180</v>
      </c>
      <c r="AM10" s="15" t="s">
        <v>28</v>
      </c>
    </row>
    <row r="11" spans="1:41">
      <c r="P11" s="34" t="s">
        <v>116</v>
      </c>
      <c r="R11" s="34" t="s">
        <v>117</v>
      </c>
      <c r="T11" s="34" t="s">
        <v>118</v>
      </c>
      <c r="V11" s="34" t="s">
        <v>119</v>
      </c>
      <c r="X11" s="34" t="s">
        <v>120</v>
      </c>
      <c r="Z11" s="34" t="s">
        <v>121</v>
      </c>
      <c r="AA11" s="35" t="s">
        <v>122</v>
      </c>
      <c r="AB11" s="34" t="s">
        <v>128</v>
      </c>
      <c r="AD11" s="37" t="s">
        <v>137</v>
      </c>
      <c r="AE11" s="39" t="s">
        <v>203</v>
      </c>
      <c r="AF11" s="40" t="s">
        <v>196</v>
      </c>
      <c r="AG11" s="4" t="s">
        <v>161</v>
      </c>
      <c r="AH11" s="4" t="s">
        <v>162</v>
      </c>
      <c r="AI11" s="4" t="s">
        <v>29</v>
      </c>
      <c r="AJ11" s="4" t="s">
        <v>101</v>
      </c>
      <c r="AK11" s="4" t="s">
        <v>56</v>
      </c>
      <c r="AL11" s="15" t="s">
        <v>180</v>
      </c>
      <c r="AM11" s="15" t="s">
        <v>28</v>
      </c>
    </row>
    <row r="12" spans="1:41">
      <c r="P12" s="34" t="s">
        <v>116</v>
      </c>
      <c r="R12" s="34" t="s">
        <v>117</v>
      </c>
      <c r="T12" s="34" t="s">
        <v>118</v>
      </c>
      <c r="V12" s="34" t="s">
        <v>119</v>
      </c>
      <c r="X12" s="34" t="s">
        <v>120</v>
      </c>
      <c r="Z12" s="34" t="s">
        <v>121</v>
      </c>
      <c r="AA12" s="35" t="s">
        <v>122</v>
      </c>
      <c r="AB12" s="34" t="s">
        <v>128</v>
      </c>
      <c r="AD12" s="26" t="s">
        <v>138</v>
      </c>
      <c r="AE12" s="39" t="s">
        <v>204</v>
      </c>
      <c r="AF12" s="40" t="s">
        <v>184</v>
      </c>
      <c r="AG12" s="4" t="s">
        <v>163</v>
      </c>
      <c r="AH12" s="4" t="s">
        <v>164</v>
      </c>
      <c r="AI12" s="4" t="s">
        <v>29</v>
      </c>
      <c r="AJ12" s="4" t="s">
        <v>101</v>
      </c>
      <c r="AK12" s="4" t="s">
        <v>56</v>
      </c>
      <c r="AL12" s="15" t="s">
        <v>180</v>
      </c>
      <c r="AM12" s="15" t="s">
        <v>28</v>
      </c>
    </row>
    <row r="13" spans="1:41">
      <c r="P13" s="34" t="s">
        <v>116</v>
      </c>
      <c r="R13" s="34" t="s">
        <v>117</v>
      </c>
      <c r="T13" s="34" t="s">
        <v>118</v>
      </c>
      <c r="V13" s="34" t="s">
        <v>119</v>
      </c>
      <c r="X13" s="34" t="s">
        <v>120</v>
      </c>
      <c r="Z13" s="34" t="s">
        <v>121</v>
      </c>
      <c r="AB13" s="34" t="s">
        <v>129</v>
      </c>
      <c r="AD13" s="37" t="s">
        <v>139</v>
      </c>
      <c r="AE13" s="39" t="s">
        <v>205</v>
      </c>
      <c r="AF13" s="40" t="s">
        <v>185</v>
      </c>
      <c r="AG13" s="4" t="s">
        <v>165</v>
      </c>
      <c r="AH13" s="4" t="s">
        <v>166</v>
      </c>
      <c r="AI13" s="4" t="s">
        <v>24</v>
      </c>
      <c r="AJ13" s="4" t="s">
        <v>101</v>
      </c>
      <c r="AK13" s="4" t="s">
        <v>56</v>
      </c>
      <c r="AL13" s="15" t="s">
        <v>180</v>
      </c>
      <c r="AM13" s="15" t="s">
        <v>28</v>
      </c>
    </row>
    <row r="14" spans="1:41">
      <c r="P14" s="34" t="s">
        <v>116</v>
      </c>
      <c r="R14" s="34" t="s">
        <v>117</v>
      </c>
      <c r="T14" s="34" t="s">
        <v>118</v>
      </c>
      <c r="V14" s="34" t="s">
        <v>119</v>
      </c>
      <c r="X14" s="34" t="s">
        <v>120</v>
      </c>
      <c r="Z14" s="34" t="s">
        <v>121</v>
      </c>
      <c r="AB14" s="34" t="s">
        <v>129</v>
      </c>
      <c r="AD14" s="26" t="s">
        <v>140</v>
      </c>
      <c r="AE14" s="39" t="s">
        <v>206</v>
      </c>
      <c r="AF14" s="40" t="s">
        <v>187</v>
      </c>
      <c r="AG14" s="4" t="s">
        <v>179</v>
      </c>
      <c r="AH14" s="4" t="s">
        <v>178</v>
      </c>
      <c r="AI14" s="4" t="s">
        <v>29</v>
      </c>
      <c r="AJ14" s="4" t="s">
        <v>101</v>
      </c>
      <c r="AK14" s="4" t="s">
        <v>56</v>
      </c>
      <c r="AL14" s="15" t="s">
        <v>180</v>
      </c>
      <c r="AM14" s="15" t="s">
        <v>28</v>
      </c>
    </row>
    <row r="15" spans="1:41">
      <c r="P15" s="34" t="s">
        <v>116</v>
      </c>
      <c r="R15" s="34" t="s">
        <v>117</v>
      </c>
      <c r="T15" s="34" t="s">
        <v>118</v>
      </c>
      <c r="V15" s="34" t="s">
        <v>119</v>
      </c>
      <c r="X15" s="34" t="s">
        <v>120</v>
      </c>
      <c r="Z15" s="34" t="s">
        <v>121</v>
      </c>
      <c r="AB15" s="34" t="s">
        <v>129</v>
      </c>
      <c r="AD15" s="26" t="s">
        <v>141</v>
      </c>
      <c r="AE15" s="39" t="s">
        <v>207</v>
      </c>
      <c r="AF15" s="40" t="s">
        <v>186</v>
      </c>
      <c r="AG15" s="4" t="s">
        <v>167</v>
      </c>
      <c r="AH15" s="4" t="s">
        <v>160</v>
      </c>
      <c r="AI15" s="4" t="s">
        <v>29</v>
      </c>
      <c r="AJ15" s="4" t="s">
        <v>101</v>
      </c>
      <c r="AK15" s="4" t="s">
        <v>56</v>
      </c>
      <c r="AL15" s="15" t="s">
        <v>180</v>
      </c>
      <c r="AM15" s="15" t="s">
        <v>28</v>
      </c>
    </row>
    <row r="16" spans="1:41">
      <c r="P16" s="34" t="s">
        <v>116</v>
      </c>
      <c r="R16" s="34" t="s">
        <v>117</v>
      </c>
      <c r="T16" s="34" t="s">
        <v>118</v>
      </c>
      <c r="V16" s="34" t="s">
        <v>119</v>
      </c>
      <c r="X16" s="34" t="s">
        <v>120</v>
      </c>
      <c r="Z16" s="34" t="s">
        <v>121</v>
      </c>
      <c r="AB16" s="34" t="s">
        <v>124</v>
      </c>
      <c r="AC16" s="34" t="s">
        <v>130</v>
      </c>
      <c r="AD16" s="26" t="s">
        <v>142</v>
      </c>
      <c r="AE16" s="39" t="s">
        <v>208</v>
      </c>
      <c r="AF16" s="40" t="s">
        <v>188</v>
      </c>
      <c r="AG16" s="4" t="s">
        <v>168</v>
      </c>
      <c r="AH16" s="4" t="s">
        <v>169</v>
      </c>
      <c r="AI16" s="4" t="s">
        <v>29</v>
      </c>
      <c r="AJ16" s="4" t="s">
        <v>101</v>
      </c>
      <c r="AK16" s="4" t="s">
        <v>56</v>
      </c>
      <c r="AL16" s="15" t="s">
        <v>180</v>
      </c>
      <c r="AM16" s="15" t="s">
        <v>28</v>
      </c>
    </row>
    <row r="17" spans="16:39">
      <c r="P17" s="34" t="s">
        <v>116</v>
      </c>
      <c r="R17" s="34" t="s">
        <v>117</v>
      </c>
      <c r="T17" s="34" t="s">
        <v>118</v>
      </c>
      <c r="V17" s="34" t="s">
        <v>119</v>
      </c>
      <c r="X17" s="34" t="s">
        <v>120</v>
      </c>
      <c r="Z17" s="34" t="s">
        <v>121</v>
      </c>
      <c r="AB17" s="34" t="s">
        <v>127</v>
      </c>
      <c r="AD17" s="37" t="s">
        <v>143</v>
      </c>
      <c r="AE17" s="39" t="s">
        <v>209</v>
      </c>
      <c r="AF17" s="40" t="s">
        <v>189</v>
      </c>
      <c r="AG17" s="4" t="s">
        <v>171</v>
      </c>
      <c r="AH17" s="4" t="s">
        <v>170</v>
      </c>
      <c r="AI17" s="4" t="s">
        <v>29</v>
      </c>
      <c r="AJ17" s="4" t="s">
        <v>101</v>
      </c>
      <c r="AK17" s="4" t="s">
        <v>56</v>
      </c>
      <c r="AL17" s="15" t="s">
        <v>180</v>
      </c>
      <c r="AM17" s="15" t="s">
        <v>28</v>
      </c>
    </row>
    <row r="18" spans="16:39">
      <c r="P18" s="34" t="s">
        <v>116</v>
      </c>
      <c r="R18" s="34" t="s">
        <v>117</v>
      </c>
      <c r="T18" s="34" t="s">
        <v>118</v>
      </c>
      <c r="V18" s="34" t="s">
        <v>119</v>
      </c>
      <c r="X18" s="34" t="s">
        <v>120</v>
      </c>
      <c r="Z18" s="34" t="s">
        <v>121</v>
      </c>
      <c r="AB18" s="34" t="s">
        <v>125</v>
      </c>
      <c r="AD18" s="26" t="s">
        <v>144</v>
      </c>
      <c r="AE18" s="39" t="s">
        <v>210</v>
      </c>
      <c r="AF18" s="40" t="s">
        <v>194</v>
      </c>
      <c r="AG18" s="4" t="s">
        <v>172</v>
      </c>
      <c r="AH18" s="4" t="s">
        <v>173</v>
      </c>
      <c r="AI18" s="4" t="s">
        <v>24</v>
      </c>
      <c r="AJ18" s="4" t="s">
        <v>101</v>
      </c>
      <c r="AK18" s="4" t="s">
        <v>56</v>
      </c>
      <c r="AL18" s="15" t="s">
        <v>180</v>
      </c>
      <c r="AM18" s="15" t="s">
        <v>28</v>
      </c>
    </row>
    <row r="19" spans="16:39">
      <c r="P19" s="34" t="s">
        <v>116</v>
      </c>
      <c r="R19" s="34" t="s">
        <v>117</v>
      </c>
      <c r="T19" s="34" t="s">
        <v>118</v>
      </c>
      <c r="V19" s="34" t="s">
        <v>119</v>
      </c>
      <c r="X19" s="34" t="s">
        <v>120</v>
      </c>
      <c r="Z19" s="34" t="s">
        <v>121</v>
      </c>
      <c r="AB19" s="34" t="s">
        <v>126</v>
      </c>
      <c r="AD19" s="26" t="s">
        <v>145</v>
      </c>
      <c r="AE19" s="39" t="s">
        <v>147</v>
      </c>
      <c r="AF19" s="40" t="s">
        <v>190</v>
      </c>
      <c r="AG19" s="4" t="s">
        <v>174</v>
      </c>
      <c r="AH19" s="4" t="s">
        <v>175</v>
      </c>
      <c r="AI19" s="4" t="s">
        <v>24</v>
      </c>
      <c r="AJ19" s="4" t="s">
        <v>101</v>
      </c>
      <c r="AK19" s="4" t="s">
        <v>56</v>
      </c>
      <c r="AL19" s="15" t="s">
        <v>180</v>
      </c>
      <c r="AM19" s="15" t="s">
        <v>28</v>
      </c>
    </row>
    <row r="20" spans="16:39">
      <c r="P20" s="34" t="s">
        <v>116</v>
      </c>
      <c r="R20" s="34" t="s">
        <v>117</v>
      </c>
      <c r="T20" s="34" t="s">
        <v>118</v>
      </c>
      <c r="V20" s="34" t="s">
        <v>119</v>
      </c>
      <c r="X20" s="34" t="s">
        <v>120</v>
      </c>
      <c r="Z20" s="34" t="s">
        <v>121</v>
      </c>
      <c r="AB20" s="35" t="s">
        <v>126</v>
      </c>
      <c r="AD20" s="26" t="s">
        <v>146</v>
      </c>
      <c r="AE20" s="39" t="s">
        <v>148</v>
      </c>
      <c r="AF20" s="40" t="s">
        <v>191</v>
      </c>
      <c r="AG20" s="4" t="s">
        <v>176</v>
      </c>
      <c r="AH20" s="4" t="s">
        <v>177</v>
      </c>
      <c r="AI20" s="4" t="s">
        <v>29</v>
      </c>
      <c r="AJ20" s="4" t="s">
        <v>101</v>
      </c>
      <c r="AK20" s="4" t="s">
        <v>56</v>
      </c>
      <c r="AL20" s="15" t="s">
        <v>180</v>
      </c>
      <c r="AM20" s="15" t="s">
        <v>28</v>
      </c>
    </row>
    <row r="21" spans="16:39">
      <c r="P21" s="34"/>
      <c r="Q21" s="34"/>
      <c r="T21" s="34"/>
      <c r="V21" s="34"/>
      <c r="X21" s="34"/>
      <c r="Z21" s="34"/>
    </row>
    <row r="22" spans="16:39">
      <c r="P22" s="34"/>
      <c r="Q22" s="34"/>
      <c r="T22" s="34"/>
      <c r="V22" s="34"/>
      <c r="X22" s="34"/>
      <c r="Z22" s="34"/>
    </row>
    <row r="23" spans="16:39">
      <c r="P23" s="34"/>
      <c r="Q23" s="34"/>
      <c r="V23" s="34"/>
      <c r="X23" s="34"/>
      <c r="Z23" s="34"/>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3"/>
  <conditionalFormatting sqref="A1:AD4 R5:U8 AC5:AD15 W5:W23 Y5:Y23 A5:O1048576 R9:S22 U9:U22 AB13:AB16 AA13:AA19 AD16 AC17:AD19 AB18:AB20 AA20:AD23 R23:U23 P24:AD1048576">
    <cfRule type="expression" dxfId="5" priority="1">
      <formula>ROW(A1)&gt;5</formula>
    </cfRule>
  </conditionalFormatting>
  <conditionalFormatting sqref="P1:P4 Q3:AC4 R5:U8 AC5:AC15 W5:W23 Y5:Y23 R9:S22 U9:U22 AA13:AA19 AC17:AC19 AA20:AC23 R23:U23 P24:AC1048569">
    <cfRule type="expression" dxfId="4" priority="3">
      <formula>AND(NOT(ISBLANK(P1)),COUNTA(Q1:$AD1)=0)</formula>
    </cfRule>
  </conditionalFormatting>
  <conditionalFormatting sqref="P4:AC4 R5:U8 AC5:AC15 W5:W23 Y5:Y23 R9:S22 U9:U22 AB13:AB16 AA13:AA19 AC17:AC19 AB18:AB20 AA20:AC23 R23:U23 P24:AC1048576">
    <cfRule type="containsText" dxfId="3" priority="2" operator="containsText" text=" ">
      <formula>NOT(ISERROR(SEARCH(" ",P4)))</formula>
    </cfRule>
  </conditionalFormatting>
  <conditionalFormatting sqref="P1048570:AC1048576">
    <cfRule type="expression" dxfId="2" priority="22">
      <formula>AND(NOT(ISBLANK(P1048570)),COUNTA(Q1048570:$AD1048571)=0)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7">
    <dataValidation allowBlank="1" showErrorMessage="1" errorTitle="No spaces allowed" error="Taxon names above the rank of species may NOT contain spaces." promptTitle="No spaces allowed" prompt="Taxon names above the rank of species may NOT contain spaces." sqref="P1:P4 P24:Q1048576 Q3:Q4 T3:T4 T23:T1048576 V24:V1048576 V3:V4 X24:X1048576 X3:X4 Z24:Z1048576 Z3:AB4 AA13:AB1048576 AC17:AC1048576 R3:S1048576 W3:W1048576 Y3:Y1048576 U3:U1048576 AC3:AC15" xr:uid="{E6C66A73-E9C1-C942-946A-3BCF240FD545}"/>
    <dataValidation type="custom" allowBlank="1" showInputMessage="1" showErrorMessage="1" errorTitle="Binomial Naming" error="Species name must start with the name of it's genus." promptTitle="binomial" sqref="AD4" xr:uid="{6B338FAA-1D41-C14E-8E33-0436B695E900}">
      <formula1>OR(LEFT(#REF!,LEN(#REF!))=#REF!,#REF!="Species")</formula1>
    </dataValidation>
    <dataValidation type="custom" allowBlank="1" showInputMessage="1" showErrorMessage="1" errorTitle="Binomial Naming" error="Species name must start with the name of it's genus." promptTitle="binomial" sqref="AD14:AD20 AD25:AD1048576 AD9" xr:uid="{0612C40B-3D9C-B441-85CF-3146BB5E93A1}">
      <formula1>OR(LEFT(AD5,LEN(AB5))=AB5,AD5="Species")</formula1>
    </dataValidation>
    <dataValidation type="custom" allowBlank="1" showInputMessage="1" showErrorMessage="1" errorTitle="Binomial Naming" error="Species name must start with the name of it's genus." promptTitle="binomial" sqref="AD5" xr:uid="{6E7CB018-78F1-DC42-8F38-42D1418D6A52}">
      <formula1>OR(LEFT(AD4,LEN(AB4))=AB4,AD4="Species")</formula1>
    </dataValidation>
    <dataValidation type="custom" allowBlank="1" showInputMessage="1" showErrorMessage="1" errorTitle="Binomial Naming" error="Species name must start with the name of it's genus." promptTitle="binomial" sqref="AD6:AD8 AD13 AD24" xr:uid="{2B6F9442-648D-4F4E-A4C5-6185A470FA1C}">
      <formula1>OR(LEFT(#REF!,LEN(#REF!))=#REF!,#REF!="Species")</formula1>
    </dataValidation>
    <dataValidation type="custom" allowBlank="1" showInputMessage="1" showErrorMessage="1" errorTitle="Binomial Naming" error="Species name must start with the name of it's genus." promptTitle="binomial" sqref="AD1:AD3" xr:uid="{E9D5FE69-0186-1B4D-A9AA-9611713BEE41}">
      <formula1>OR(LEFT(AD1048568,LEN(AB1048568))=AB1048568,AD1048568="Species")</formula1>
    </dataValidation>
    <dataValidation type="custom" allowBlank="1" showInputMessage="1" showErrorMessage="1" errorTitle="Binomial Naming" error="Species name must start with the name of it's genus." promptTitle="binomial" sqref="AD21:AD23 AD10:AD12" xr:uid="{5054D171-639F-A542-9910-A0CBF95B22BB}">
      <formula1>OR(LEFT(AD7,LEN(AB7))=AB7,AD7="Species")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75B46122-4C87-9340-A293-232C4E83DE75}">
          <x14:formula1>
            <xm:f>'Menu Items (Do not change)'!$E:$E</xm:f>
          </x14:formula1>
          <xm:sqref>AM1:AM2 AM4:AM1048576</xm:sqref>
        </x14:dataValidation>
        <x14:dataValidation type="list" errorStyle="warning" allowBlank="1" showInputMessage="1" showErrorMessage="1" xr:uid="{61677C6A-D601-704C-9585-62479604BF3F}">
          <x14:formula1>
            <xm:f>'Menu Items (Do not change)'!$D:$D</xm:f>
          </x14:formula1>
          <xm:sqref>AL1:AL2 AL4:AL1048576</xm:sqref>
        </x14:dataValidation>
        <x14:dataValidation type="list" allowBlank="1" showInputMessage="1" showErrorMessage="1" xr:uid="{13E8C3B8-FDF7-2047-8235-6E2BC4B99834}">
          <x14:formula1>
            <xm:f>'Menu Items (Do not change)'!$A:$A</xm:f>
          </x14:formula1>
          <xm:sqref>AI1:AI1048576</xm:sqref>
        </x14:dataValidation>
        <x14:dataValidation type="list" allowBlank="1" showInputMessage="1" showErrorMessage="1" xr:uid="{E15F7FC9-05F8-E24F-87C6-3604C7002F6C}">
          <x14:formula1>
            <xm:f>'Menu Items (Do not change)'!$B:$B</xm:f>
          </x14:formula1>
          <xm:sqref>AJ1:AJ1048576</xm:sqref>
        </x14:dataValidation>
        <x14:dataValidation type="list" allowBlank="1" showInputMessage="1" showErrorMessage="1" xr:uid="{BC5599EE-1FE5-F548-A8E0-1E8A515FDEEF}">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honeticPr fontId="3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2023-10-26T22:25:42Z</dcterms:modified>
</cp:coreProperties>
</file>