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FD600568-0C21-A947-B7AA-2615DEB36308}" xr6:coauthVersionLast="47" xr6:coauthVersionMax="47" xr10:uidLastSave="{00000000-0000-0000-0000-000000000000}"/>
  <bookViews>
    <workbookView xWindow="0" yWindow="920" windowWidth="28800" windowHeight="15840" activeTab="1" xr2:uid="{94A59F7B-7A42-3941-BED7-E7ACB004C4FA}"/>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1" l="1"/>
  <c r="Q6" i="1"/>
  <c r="R6" i="1"/>
  <c r="S6" i="1"/>
  <c r="T6" i="1"/>
  <c r="U6" i="1"/>
  <c r="V6" i="1"/>
  <c r="W6" i="1"/>
  <c r="X6" i="1"/>
  <c r="Y6" i="1"/>
  <c r="Z6" i="1"/>
  <c r="AA6" i="1"/>
  <c r="AB6" i="1"/>
  <c r="N6" i="1"/>
  <c r="AC6" i="1" s="1"/>
  <c r="AJ6" i="1"/>
  <c r="AE1" i="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<sst xmlns="http://schemas.openxmlformats.org/spreadsheetml/2006/main" count="152" uniqueCount="122">
  <si>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</si>
  <si>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</si>
  <si>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</si>
  <si>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</si>
  <si>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</si>
  <si>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</si>
  <si>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</si>
  <si>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</si>
  <si>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</si>
  <si>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</si>
  <si>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</si>
  <si>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</si>
  <si>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</si>
  <si>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</si>
  <si>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</si>
  <si>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</si>
  <si>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</si>
  <si>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</si>
  <si>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</si>
  <si>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</si>
  <si>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</si>
  <si>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</si>
  <si>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</si>
  <si>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</si>
  <si>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</si>
  <si>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</si>
  <si>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</si>
  <si>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</si>
  <si>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</si>
  <si>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</si>
  <si>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</si>
  <si>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</si>
  <si>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</si>
  <si>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</si>
  <si>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</si>
  <si>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</si>
  <si>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</si>
  <si>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</si>
  <si>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</si>
  <si>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</si>
  <si>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</si>
  <si>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</si>
  <si>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</si>
  <si>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</si>
  <si>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</si>
  <si>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</si>
  <si>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</si>
  <si>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</si>
  <si>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</si>
  <si>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</si>
  <si>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</si>
  <si>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</si>
  <si>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</si>
  <si>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</si>
  <si>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</si>
  <si>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</si>
  <si>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</si>
  <si>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</si>
  <si>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</si>
  <si>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</si>
  <si>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</si>
  <si>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</si>
  <si>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</si>
  <si>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</si>
  <si>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</si>
  <si>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</si>
  <si>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</si>
  <si>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</si>
  <si>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</si>
  <si>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</si>
  <si>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</si>
  <si>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</si>
  <si>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</si>
  <si>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</si>
  <si>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</si>
  <si>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</si>
  <si>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</si>
  <si>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</si>
  <si>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</si>
  <si>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</si>
  <si>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</si>
  <si>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</si>
  <si>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</si>
  <si>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</si>
  <si>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</si>
  <si>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</si>
  <si>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</si>
  <si>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</si>
  <si>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</si>
  <si>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</si>
  <si>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</si>
  <si>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</si>
  <si>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</si>
  <si>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</si>
  <si>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</si>
  <si>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</si>
  <si>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</si>
  <si>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</si>
  <si>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</si>
  <si>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</si>
  <si>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</si>
  <si>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</si>
  <si>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</si>
  <si>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</si>
  <si>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</si>
  <si>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</si>
  <si>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</si>
  <si>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</si>
  <si>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</si>
  <si>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</si>
  <si>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</si>
  <si>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</si>
  <si>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</si>
  <si>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</si>
  <si>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</si>
  <si>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</si>
  <si>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r>
      <t>Emaravirus ailanthi</t>
    </r>
    <r>
      <rPr>
        <sz val="11"/>
        <color theme="1"/>
        <rFont val="Arial"/>
        <family val="2"/>
      </rPr>
      <t xml:space="preserve"> </t>
    </r>
  </si>
  <si>
    <t>ACrLaV</t>
  </si>
  <si>
    <t> isolate LNGZ-CH1</t>
  </si>
  <si>
    <t>RNA1: OM687517 – RNA2: OM687518 - RNA3: OM687519 – RNA4: OM687520</t>
    <phoneticPr fontId="33"/>
  </si>
  <si>
    <t xml:space="preserve">Ailanthus crinkle leaf-associated virus </t>
    <phoneticPr fontId="33"/>
  </si>
  <si>
    <r>
      <t xml:space="preserve">Named using the singular genitive of the genus name </t>
    </r>
    <r>
      <rPr>
        <i/>
        <sz val="10"/>
        <color theme="1"/>
        <rFont val="Calibri"/>
        <family val="2"/>
        <scheme val="minor"/>
      </rPr>
      <t>Ailanthus</t>
    </r>
    <r>
      <rPr>
        <sz val="10"/>
        <color theme="1"/>
        <rFont val="Calibri"/>
        <family val="2"/>
        <scheme val="minor"/>
      </rPr>
      <t xml:space="preserve">, the genus to which the specie </t>
    </r>
    <r>
      <rPr>
        <i/>
        <sz val="10"/>
        <color theme="1"/>
        <rFont val="Calibri"/>
        <family val="2"/>
        <scheme val="minor"/>
      </rPr>
      <t>Ailanthus altissima</t>
    </r>
    <r>
      <rPr>
        <sz val="10"/>
        <color theme="1"/>
        <rFont val="Calibri"/>
        <family val="2"/>
        <scheme val="minor"/>
      </rPr>
      <t xml:space="preserve"> is assigned.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</si>
</sst>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color theme="1"/>
      <name val="Calibri"/>
      <family val="2"/>
      <scheme val="minor"/>
    </font>
    <font>
      <sz val="11"/>
      <color theme="1"/>
      <name val="Arial"/>
      <family val="2"/>
    </font>
    <font>
      <i/>
      <sz val="10"/>
      <color theme="1"/>
      <name val="Calibri"/>
      <family val="2"/>
      <scheme val="minor"/>
    </font>
    <font>
      <sz val="6"/>
      <name val="Calibri"/>
      <family val="3"/>
      <charset val="128"/>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0" fillId="6" borderId="1" xfId="0" applyFont="1" applyFill="1" applyBorder="1"/>
    <xf numFmtId="0" fontId="30" fillId="8" borderId="1" xfId="0" applyFont="1" applyFill="1" applyBorder="1"/>
    <xf numFmtId="0" fontId="30" fillId="0" borderId="0" xfId="0" applyFont="1"/>
    <xf numFmtId="0" fontId="30" fillId="0" borderId="1" xfId="0" applyFont="1" applyBorder="1" applyAlignment="1">
      <alignment wrapText="1"/>
    </xf>
    <xf numFmtId="0" fontId="30" fillId="6" borderId="1" xfId="0" applyFont="1" applyFill="1" applyBorder="1" applyAlignment="1">
      <alignment wrapText="1"/>
    </xf>
    <xf numFmtId="0" fontId="30" fillId="9"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0">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val="0"/>
        <i/>
      </font>
    </dxf>
    <dxf>
      <font>
        <b val="0"/>
        <i/>
      </font>
    </dxf>
    <dxf>
      <font>
        <b val="0"/>
        <i/>
      </font>
    </dxf>
  </dxfs>
  <tableStyles count="0" defaultTableStyle="TableStyleMedium2" defaultPivotStyle="PivotStyleLight16"/>
  <colors>
    <mruColors>
      <color rgb="FFCCFFCC"/>
      <color rgb="FF99FF99"/>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giaro/Desktop/Fimovirus%20binomials/VMRb36.ONSR.Fimo.Isolate%20list%2014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MRb36"/>
      <sheetName val="Column definitions"/>
    </sheetNames>
    <sheetDataSet>
      <sheetData sheetId="0">
        <row r="11">
          <cell r="C11" t="str">
            <v>Riboviria</v>
          </cell>
        </row>
        <row r="12">
          <cell r="C12" t="str">
            <v>Riboviria</v>
          </cell>
          <cell r="D12" t="str">
            <v/>
          </cell>
          <cell r="E12" t="str">
            <v>Orthornavirae</v>
          </cell>
          <cell r="F12" t="str">
            <v/>
          </cell>
          <cell r="G12" t="str">
            <v>Negarnaviricota</v>
          </cell>
          <cell r="H12" t="str">
            <v>Polyploviricotina</v>
          </cell>
          <cell r="I12" t="str">
            <v>Ellioviricetes</v>
          </cell>
          <cell r="J12" t="str">
            <v/>
          </cell>
          <cell r="K12" t="str">
            <v>Bunyavirales</v>
          </cell>
          <cell r="L12" t="str">
            <v/>
          </cell>
          <cell r="M12" t="str">
            <v>Fimoviridae</v>
          </cell>
          <cell r="N12" t="str">
            <v/>
          </cell>
          <cell r="O12" t="str">
            <v>Emaravirus</v>
          </cell>
          <cell r="P12" t="str">
            <v/>
          </cell>
          <cell r="Y12" t="str">
            <v>ssRNA (-)</v>
          </cell>
        </row>
      </sheetData>
      <sheetData sheetId="1"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phoneticPr fontId="33"/>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V1" zoomScale="130" zoomScaleNormal="130" workbookViewId="0">
      <pane ySplit="4" topLeftCell="A5" activePane="bottomLeft" state="frozen"/>
      <selection pane="bottomLeft" activeCell="AD6" sqref="AD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6" width="10.83203125" style="2"/>
    <col min="7" max="7" width="9.33203125" style="2" customWidth="1"/>
    <col min="8" max="8" width="9" style="2" customWidth="1"/>
    <col min="9" max="9" width="9.33203125" style="2" customWidth="1"/>
    <col min="10" max="10" width="9.5" style="2" customWidth="1"/>
    <col min="11" max="11" width="8.6640625" style="2" customWidth="1"/>
    <col min="12" max="12" width="10" style="2" customWidth="1"/>
    <col min="13" max="13" width="8.6640625" style="2" customWidth="1"/>
    <col min="14" max="14" width="9" style="2" customWidth="1"/>
    <col min="15" max="15" width="10.83203125" style="2"/>
    <col min="16" max="16" width="7.6640625" style="14" customWidth="1"/>
    <col min="17" max="17" width="8.5" style="14" customWidth="1"/>
    <col min="18" max="18" width="10.1640625" style="14" customWidth="1"/>
    <col min="19" max="29" width="10.83203125" style="14"/>
    <col min="30" max="30" width="16.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3" t="s">
        <v>112</v>
      </c>
      <c r="C1" s="53"/>
      <c r="D1" s="53"/>
      <c r="E1" s="54" t="str">
        <f ca="1">IF(LEN(cellFilenameFormatErrors)=0,LEFT(cellBaseFilename,9),"Code is automatically derived from the filename: 'YEAR.###X.[STATUS.][v#.]DESCRIPTION.xlsx', X=SC code")</f>
        <v>2023.011P</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2023.011P.N.v1.Emaravirus_1nsp.xlsx</v>
      </c>
      <c r="AF1" s="23"/>
      <c r="AG1" s="16"/>
      <c r="AH1" s="16"/>
      <c r="AI1" s="16"/>
      <c r="AJ1" s="16"/>
      <c r="AK1" s="16"/>
      <c r="AL1" s="16"/>
      <c r="AM1" s="16"/>
      <c r="AN1" s="16"/>
      <c r="AO1"/>
    </row>
    <row r="2" spans="1:41" ht="19" x14ac:dyDescent="0.25">
      <c r="A2" s="18" t="s">
        <v>113</v>
      </c>
      <c r="B2" s="53" t="s">
        <v>111</v>
      </c>
      <c r="C2" s="53"/>
      <c r="D2" s="53"/>
      <c r="E2" s="55"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5"/>
      <c r="G2" s="55"/>
      <c r="H2" s="55"/>
      <c r="I2" s="55"/>
      <c r="J2" s="55"/>
      <c r="K2" s="55"/>
      <c r="L2" s="55"/>
      <c r="M2" s="55"/>
      <c r="N2" s="55"/>
      <c r="O2" s="55"/>
      <c r="P2" s="46" t="str">
        <f ca="1">_xlfn.CONCAT(
IF(NOT(ISERROR(AF2)),"","Study Section code ('"&amp;AE2&amp;"') is not valid; ")
)</f>
        <v/>
      </c>
      <c r="Q2" s="47"/>
      <c r="R2" s="47"/>
      <c r="S2" s="47"/>
      <c r="T2" s="47"/>
      <c r="U2" s="47"/>
      <c r="V2" s="47"/>
      <c r="W2" s="47"/>
      <c r="X2" s="47"/>
      <c r="Y2" s="47"/>
      <c r="Z2" s="47"/>
      <c r="AA2" s="47"/>
      <c r="AB2" s="47"/>
      <c r="AC2" s="47"/>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6" spans="1:41" s="38" customFormat="1" ht="30" x14ac:dyDescent="0.2">
      <c r="A6" s="41"/>
      <c r="B6" s="41"/>
      <c r="C6" s="41"/>
      <c r="D6" s="41"/>
      <c r="E6" s="41"/>
      <c r="F6" s="41"/>
      <c r="G6" s="41"/>
      <c r="H6" s="41"/>
      <c r="I6" s="41"/>
      <c r="J6" s="41"/>
      <c r="K6" s="41"/>
      <c r="L6" s="41"/>
      <c r="M6" s="41"/>
      <c r="N6" s="34" t="str">
        <f>[1]VMRb36!P12</f>
        <v/>
      </c>
      <c r="O6" s="34"/>
      <c r="P6" s="35" t="str">
        <f>[1]VMRb36!C12</f>
        <v>Riboviria</v>
      </c>
      <c r="Q6" s="35" t="str">
        <f>[1]VMRb36!D12</f>
        <v/>
      </c>
      <c r="R6" s="35" t="str">
        <f>[1]VMRb36!E12</f>
        <v>Orthornavirae</v>
      </c>
      <c r="S6" s="35" t="str">
        <f>[1]VMRb36!F12</f>
        <v/>
      </c>
      <c r="T6" s="35" t="str">
        <f>[1]VMRb36!G12</f>
        <v>Negarnaviricota</v>
      </c>
      <c r="U6" s="35" t="str">
        <f>[1]VMRb36!H12</f>
        <v>Polyploviricotina</v>
      </c>
      <c r="V6" s="35" t="str">
        <f>[1]VMRb36!I12</f>
        <v>Ellioviricetes</v>
      </c>
      <c r="W6" s="35" t="str">
        <f>[1]VMRb36!J12</f>
        <v/>
      </c>
      <c r="X6" s="35" t="str">
        <f>[1]VMRb36!K12</f>
        <v>Bunyavirales</v>
      </c>
      <c r="Y6" s="35" t="str">
        <f>[1]VMRb36!L12</f>
        <v/>
      </c>
      <c r="Z6" s="35" t="str">
        <f>[1]VMRb36!M12</f>
        <v>Fimoviridae</v>
      </c>
      <c r="AA6" s="35" t="str">
        <f>[1]VMRb36!N12</f>
        <v/>
      </c>
      <c r="AB6" s="35" t="str">
        <f>[1]VMRb36!O12</f>
        <v>Emaravirus</v>
      </c>
      <c r="AC6" s="35" t="str">
        <f t="shared" ref="AC6" si="0">N6</f>
        <v/>
      </c>
      <c r="AD6" s="35" t="s">
        <v>116</v>
      </c>
      <c r="AE6" s="40" t="s">
        <v>119</v>
      </c>
      <c r="AF6" s="36" t="s">
        <v>120</v>
      </c>
      <c r="AG6" s="36" t="s">
        <v>117</v>
      </c>
      <c r="AH6" s="36" t="s">
        <v>118</v>
      </c>
      <c r="AI6" s="36" t="s">
        <v>24</v>
      </c>
      <c r="AJ6" s="36" t="str">
        <f>[1]VMRb36!Y12</f>
        <v>ssRNA (-)</v>
      </c>
      <c r="AK6" s="36" t="s">
        <v>56</v>
      </c>
      <c r="AL6" s="37" t="s">
        <v>27</v>
      </c>
      <c r="AM6" s="37" t="s">
        <v>28</v>
      </c>
      <c r="AN6" s="39" t="s">
        <v>121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3"/>
  <conditionalFormatting sqref="A1:AD5 A7:AD1048576">
    <cfRule type="expression" dxfId="8" priority="5">
      <formula>ROW(A1)&gt;5</formula>
    </cfRule>
  </conditionalFormatting>
  <conditionalFormatting sqref="N6:AD6">
    <cfRule type="expression" dxfId="7" priority="4">
      <formula>ROW(N6)&gt;5</formula>
    </cfRule>
  </conditionalFormatting>
  <conditionalFormatting sqref="P1:P5 Q3:AC5 AC6 P7:AC1048572">
    <cfRule type="expression" dxfId="6" priority="7">
      <formula>AND(NOT(ISBLANK(P1)),COUNTA(Q1:$AD1)=0)</formula>
    </cfRule>
  </conditionalFormatting>
  <conditionalFormatting sqref="P1048573:AC1048576">
    <cfRule type="expression" dxfId="5" priority="26">
      <formula>AND(NOT(ISBLANK(P1048573)),COUNTA(Q1048573:$AD1048574)=0)</formula>
    </cfRule>
  </conditionalFormatting>
  <conditionalFormatting sqref="AD1:AD5">
    <cfRule type="expression" dxfId="4" priority="21">
      <formula>NOT(OR(OR(AD1="",AD1="Species"),_xlfn.CONCAT(AB1," ")=LEFT(AD1,LEN(AB1)+1)))</formula>
    </cfRule>
  </conditionalFormatting>
  <conditionalFormatting sqref="AD6 P4:AC1048576">
    <cfRule type="containsText" dxfId="3" priority="6" operator="containsText" text=" ">
      <formula>NOT(ISERROR(SEARCH(" ",P4)))</formula>
    </cfRule>
  </conditionalFormatting>
  <conditionalFormatting sqref="AD6">
    <cfRule type="expression" dxfId="2" priority="3">
      <formula>AND(NOT(ISBLANK(AD6)),COUNTA($AD6:AE6)=0)</formula>
    </cfRule>
  </conditionalFormatting>
  <conditionalFormatting sqref="AD7:AD1048576">
    <cfRule type="expression" dxfId="1" priority="35">
      <formula>NOT(OR(OR(AD7="",AD7="Species"),_xlfn.CONCAT(#REF!," ")=LEFT(AD7,LEN(#REF!)+1)))</formula>
    </cfRule>
  </conditionalFormatting>
  <conditionalFormatting sqref="AM4:AM1048576">
    <cfRule type="expression" dxfId="0" priority="23">
      <formula>NOT(AM4=proposedRank)</formula>
    </cfRule>
  </conditionalFormatting>
  <dataValidations count="7">
    <dataValidation type="custom" allowBlank="1" showInputMessage="1" showErrorMessage="1" errorTitle="Binomial Naming" error="Species name must start with the name of it's genus." promptTitle="binomial" sqref="AD5 AD11:AD1048576" xr:uid="{987CC2D5-0B30-4146-9F03-C5471CD064FE}">
      <formula1>OR(LEFT(AD1,LEN(AB1))=AB1,AD1="Species")</formula1>
    </dataValidation>
    <dataValidation type="custom" allowBlank="1" showInputMessage="1" showErrorMessage="1" errorTitle="Binomial Naming" error="Species name must start with the name of it's genus." promptTitle="binomial" sqref="AD4" xr:uid="{689FA1C3-8EF8-43BD-A97B-DC85C2B56F7C}">
      <formula1>OR(LEFT(#REF!,LEN(#REF!))=#REF!,#REF!="Species")</formula1>
    </dataValidation>
    <dataValidation type="custom" allowBlank="1" showInputMessage="1" showErrorMessage="1" errorTitle="Binomial Naming" error="Species name must start with the name of it's genus." promptTitle="binomial" sqref="AD8 AD10" xr:uid="{06942639-09C8-4003-9FA6-50CA6BB84B40}">
      <formula1>OR(LEFT(#REF!,LEN(#REF!))=#REF!,#REF!="Species")</formula1>
    </dataValidation>
    <dataValidation type="custom" allowBlank="1" showInputMessage="1" showErrorMessage="1" errorTitle="Binomial Naming" error="Species name must start with the name of it's genus." promptTitle="binomial" sqref="AD1:AD3" xr:uid="{2E5AC0E3-76C5-42AD-9D79-2150EFE574DF}">
      <formula1>OR(LEFT(AD1048571,LEN(AB1048571))=AB1048571,AD1048571="Species")</formula1>
    </dataValidation>
    <dataValidation type="custom" allowBlank="1" showInputMessage="1" showErrorMessage="1" errorTitle="Binomial Naming" error="Species name must start with the name of it's genus." promptTitle="binomial" sqref="AD9" xr:uid="{EC2DEC4F-7012-46FD-9289-2662F5792476}">
      <formula1>OR(LEFT(AD6,LEN(AB6))=AB6,AD6="Species")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8A526F3A-5373-4643-8657-6929B82DA21E}"/>
    <dataValidation type="custom" allowBlank="1" showInputMessage="1" showErrorMessage="1" errorTitle="Binomial Naming" error="Species name must start with the name of it's genus." promptTitle="binomial" sqref="AD7" xr:uid="{FA6563D0-1AEF-45E2-A255-8B2E1D54727F}">
      <formula1>OR(LEFT(AD5,LEN(AB5))=AB5,AD5="Species")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ACB41FA-39BA-4FDD-ABA1-7A6013C73815}">
          <x14:formula1>
            <xm:f>'Menu Items (Do not change)'!$E:$E</xm:f>
          </x14:formula1>
          <xm:sqref>AM1:AM2 AM4:AM1048576</xm:sqref>
        </x14:dataValidation>
        <x14:dataValidation type="list" errorStyle="warning" allowBlank="1" showInputMessage="1" showErrorMessage="1" xr:uid="{F97B25BD-231D-488B-8247-DC52F64C7E8C}">
          <x14:formula1>
            <xm:f>'Menu Items (Do not change)'!$D:$D</xm:f>
          </x14:formula1>
          <xm:sqref>AL1:AL2 AL4:AL1048576</xm:sqref>
        </x14:dataValidation>
        <x14:dataValidation type="list" allowBlank="1" showInputMessage="1" showErrorMessage="1" xr:uid="{AC92C1A7-3CE6-4577-88F5-F4DD8503DAB0}">
          <x14:formula1>
            <xm:f>'Menu Items (Do not change)'!$A:$A</xm:f>
          </x14:formula1>
          <xm:sqref>AI1:AI1048576</xm:sqref>
        </x14:dataValidation>
        <x14:dataValidation type="list" allowBlank="1" showInputMessage="1" showErrorMessage="1" xr:uid="{328A3BAD-BD3E-4B21-85A1-CEA43CF8410E}">
          <x14:formula1>
            <xm:f>'Menu Items (Do not change)'!$B:$B</xm:f>
          </x14:formula1>
          <xm:sqref>AJ1:AJ1048576</xm:sqref>
        </x14:dataValidation>
        <x14:dataValidation type="list" allowBlank="1" showInputMessage="1" showErrorMessage="1" xr:uid="{950BD001-4169-48CD-AB4F-96D920D47CE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2023-10-26T22:10:13Z</dcterms:modified>
</cp:coreProperties>
</file>