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1"/>
  <workbookPr defaultThemeVersion="166925"/>
  <mc:AlternateContent xmlns:mc="http://schemas.openxmlformats.org/markup-compatibility/2006">
    <mc:Choice Requires="x15">
      <x15ac:absPath xmlns:x15ac="http://schemas.microsoft.com/office/spreadsheetml/2010/11/ac" url="/Users/admin/Desktop/EC55/0. EC55 P proposals/"/>
    </mc:Choice>
  </mc:AlternateContent>
  <xr:revisionPtr revIDLastSave="0" documentId="8_{8562E486-AC11-1349-A1F0-AD4CF28CB7B0}" xr6:coauthVersionLast="47" xr6:coauthVersionMax="47" xr10:uidLastSave="{00000000-0000-0000-0000-000000000000}"/>
  <bookViews>
    <workbookView xWindow="0" yWindow="500" windowWidth="28800" windowHeight="15840" activeTab="1" xr2:uid="{94A59F7B-7A42-3941-BED7-E7ACB004C4FA}"/>
  </bookViews>
  <sheets>
    <sheet name="Instructions" sheetId="3" r:id="rId1"/>
    <sheet name="Proposal Template" sheetId="1" r:id="rId2"/>
    <sheet name="Menu Items (Do not change)" sheetId="2" r:id="rId3"/>
  </sheets>
  <externalReferences>
    <externalReference r:id="rId4"/>
  </externalReference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6" i="1" l="1"/>
  <c r="Q6" i="1"/>
  <c r="R6" i="1"/>
  <c r="S6" i="1"/>
  <c r="T6" i="1"/>
  <c r="U6" i="1"/>
  <c r="V6" i="1"/>
  <c r="W6" i="1"/>
  <c r="X6" i="1"/>
  <c r="Y6" i="1"/>
  <c r="Z6" i="1"/>
  <c r="AA6" i="1"/>
  <c r="AB6" i="1"/>
  <c r="N6" i="1"/>
  <c r="AC6" i="1" s="1"/>
  <c r="AJ6" i="1"/>
  <c r="AE1" i="1" a="1"/>
  <c r="AE1" i="1" s="1"/>
  <c r="AE2" i="1" l="1"/>
  <c r="AF2" i="1" s="1"/>
  <c r="P2" i="1" s="1"/>
  <c r="P1" i="1" l="1"/>
  <c r="E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游ゴシック"/>
            <family val="3"/>
            <charset val="128"/>
          </rPr>
          <t>virus name</t>
        </r>
        <r>
          <rPr>
            <sz val="12"/>
            <color rgb="FF000000"/>
            <rFont val="游ゴシック"/>
            <family val="3"/>
            <charset val="128"/>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<sst xmlns="http://schemas.openxmlformats.org/spreadsheetml/2006/main" count="153" uniqueCount="123">
  <si>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</si>
  <si>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</si>
  <si>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</si>
  <si>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</si>
  <si>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</si>
  <si>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</si>
  <si>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</si>
  <si>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</si>
  <si>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</si>
  <si>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</si>
  <si>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</si>
  <si>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</si>
  <si>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</si>
  <si>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</si>
  <si>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</si>
  <si>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</si>
  <si>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</si>
  <si>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</si>
  <si>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</si>
  <si>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</si>
  <si>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</si>
  <si>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</si>
  <si>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</si>
  <si>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</si>
  <si>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</si>
  <si>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</si>
  <si>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</si>
  <si>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</si>
  <si>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</si>
  <si>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</si>
  <si>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</si>
  <si>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</si>
  <si>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</si>
  <si>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</si>
  <si>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</si>
  <si>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</si>
  <si>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</si>
  <si>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</si>
  <si>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</si>
  <si>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</si>
  <si>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</si>
  <si>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</si>
  <si>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</si>
  <si>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</si>
  <si>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</si>
  <si>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</si>
  <si>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</si>
  <si>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</si>
  <si>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</si>
  <si>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</si>
  <si>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</si>
  <si>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</si>
  <si>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</si>
  <si>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</si>
  <si>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</si>
  <si>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</si>
  <si>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</si>
  <si>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</si>
  <si>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</si>
  <si>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</si>
  <si>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</si>
  <si>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</si>
  <si>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</si>
  <si>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</si>
  <si>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</si>
  <si>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</si>
  <si>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</si>
  <si>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</si>
  <si>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</si>
  <si>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</si>
  <si>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</si>
  <si>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</si>
  <si>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</si>
  <si>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</si>
  <si>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</si>
  <si>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</si>
  <si>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</si>
  <si>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</si>
  <si>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</si>
  <si>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</si>
  <si>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</si>
  <si>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</si>
  <si>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</si>
  <si>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</si>
  <si>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</si>
  <si>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</si>
  <si>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</si>
  <si>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</si>
  <si>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</si>
  <si>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</si>
  <si>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</si>
  <si>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</si>
  <si>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</si>
  <si>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</si>
  <si>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</si>
  <si>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</si>
  <si>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</si>
  <si>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</si>
  <si>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</si>
  <si>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</si>
  <si>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</si>
  <si>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</si>
  <si>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</si>
  <si>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</si>
  <si>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</si>
  <si>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</si>
  <si>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</si>
  <si>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</si>
  <si>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</si>
  <si>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</si>
  <si>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</si>
  <si>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</si>
  <si>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</si>
  <si>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</si>
  <si>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</si>
  <si>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</si>
  <si>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RNA1:OL471978 – RNA2: OL471979 - RNA3:OL471980 – RNA4: OL471981 - RNA5:OL471982 – RNA7: OP441764</t>
  </si>
  <si>
    <t>ArtV1</t>
  </si>
  <si>
    <t>Emaravirus artemisiae</t>
  </si>
  <si>
    <t>MIR20SW </t>
  </si>
  <si>
    <r>
      <t xml:space="preserve">Named using the singular genitive of the genus name </t>
    </r>
    <r>
      <rPr>
        <i/>
        <sz val="10"/>
        <color theme="1"/>
        <rFont val="Calibri"/>
        <family val="2"/>
        <scheme val="minor"/>
      </rPr>
      <t>Artemisia</t>
    </r>
    <r>
      <rPr>
        <sz val="10"/>
        <color theme="1"/>
        <rFont val="Calibri"/>
        <family val="2"/>
        <scheme val="minor"/>
      </rPr>
      <t xml:space="preserve">, the genus to which the specie </t>
    </r>
    <r>
      <rPr>
        <i/>
        <sz val="10"/>
        <color theme="1"/>
        <rFont val="Calibri"/>
        <family val="2"/>
        <scheme val="minor"/>
      </rPr>
      <t>Artemisia verlotiorum</t>
    </r>
    <r>
      <rPr>
        <sz val="10"/>
        <color theme="1"/>
        <rFont val="Calibri"/>
        <family val="2"/>
        <scheme val="minor"/>
      </rPr>
      <t xml:space="preserve"> is assigned.</t>
    </r>
  </si>
  <si>
    <t xml:space="preserve">Artemisia fimovirus 1 </t>
    <phoneticPr fontId="31"/>
  </si>
  <si>
    <t>The genome coverage is considered complete according to what reported in GenBank, however some nucleotides may be missing at the 5' end of RNA5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</si>
</sst>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sz val="10"/>
      <color theme="1"/>
      <name val="Calibri"/>
      <family val="2"/>
      <scheme val="minor"/>
    </font>
    <font>
      <i/>
      <sz val="10"/>
      <color theme="1"/>
      <name val="Calibri"/>
      <family val="2"/>
      <scheme val="minor"/>
    </font>
    <font>
      <sz val="6"/>
      <name val="Calibri"/>
      <family val="3"/>
      <charset val="128"/>
      <scheme val="minor"/>
    </font>
    <font>
      <sz val="10"/>
      <color rgb="FF000000"/>
      <name val="游ゴシック"/>
      <family val="3"/>
      <charset val="128"/>
    </font>
    <font>
      <sz val="12"/>
      <color rgb="FF000000"/>
      <name val="游ゴシック"/>
      <family val="3"/>
      <charset val="128"/>
    </font>
  </fonts>
  <fills count="10">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
      <patternFill patternType="solid">
        <fgColor theme="0" tint="-4.9989318521683403E-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7">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5"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5" fillId="8" borderId="1" xfId="0" applyFont="1" applyFill="1" applyBorder="1" applyAlignment="1">
      <alignment horizontal="center" vertical="center"/>
    </xf>
    <xf numFmtId="0" fontId="15" fillId="8" borderId="1" xfId="0" applyFont="1" applyFill="1" applyBorder="1" applyAlignment="1">
      <alignment horizontal="center" vertical="center" wrapText="1"/>
    </xf>
    <xf numFmtId="0" fontId="17" fillId="5" borderId="4" xfId="0" applyFont="1" applyFill="1" applyBorder="1"/>
    <xf numFmtId="0" fontId="16" fillId="5" borderId="4" xfId="0" applyFont="1" applyFill="1" applyBorder="1"/>
    <xf numFmtId="0" fontId="16" fillId="0" borderId="4" xfId="0" applyFont="1" applyBorder="1"/>
    <xf numFmtId="0" fontId="18" fillId="7" borderId="1" xfId="0" applyFont="1" applyFill="1" applyBorder="1"/>
    <xf numFmtId="0" fontId="19" fillId="7" borderId="1" xfId="0" applyFont="1" applyFill="1" applyBorder="1" applyAlignment="1">
      <alignment horizontal="center" vertical="center"/>
    </xf>
    <xf numFmtId="0" fontId="20" fillId="7" borderId="1" xfId="0" applyFont="1" applyFill="1" applyBorder="1" applyAlignment="1">
      <alignment horizontal="center" vertical="center"/>
    </xf>
    <xf numFmtId="0" fontId="21" fillId="5" borderId="4" xfId="0" applyFont="1" applyFill="1" applyBorder="1"/>
    <xf numFmtId="0" fontId="16" fillId="5" borderId="6" xfId="0" applyFont="1" applyFill="1" applyBorder="1"/>
    <xf numFmtId="0" fontId="22" fillId="0" borderId="3" xfId="0" applyFont="1" applyBorder="1" applyAlignment="1">
      <alignment horizontal="center" vertical="center"/>
    </xf>
    <xf numFmtId="0" fontId="0" fillId="5" borderId="0" xfId="0" applyFill="1" applyAlignment="1">
      <alignment horizontal="left" vertical="top" wrapText="1"/>
    </xf>
    <xf numFmtId="0" fontId="28" fillId="0" borderId="0" xfId="0" applyFont="1" applyAlignment="1">
      <alignment vertical="center"/>
    </xf>
    <xf numFmtId="0" fontId="29" fillId="4" borderId="1" xfId="0" applyFont="1" applyFill="1" applyBorder="1"/>
    <xf numFmtId="0" fontId="29" fillId="7" borderId="1" xfId="0" applyFont="1" applyFill="1" applyBorder="1"/>
    <xf numFmtId="0" fontId="29" fillId="6" borderId="1" xfId="0" applyFont="1" applyFill="1" applyBorder="1"/>
    <xf numFmtId="0" fontId="29" fillId="8" borderId="1" xfId="0" applyFont="1" applyFill="1" applyBorder="1"/>
    <xf numFmtId="0" fontId="29" fillId="0" borderId="0" xfId="0" applyFont="1"/>
    <xf numFmtId="49" fontId="29" fillId="0" borderId="1" xfId="0" applyNumberFormat="1" applyFont="1" applyBorder="1" applyAlignment="1">
      <alignment wrapText="1"/>
    </xf>
    <xf numFmtId="0" fontId="29" fillId="9" borderId="1" xfId="0" applyFont="1" applyFill="1" applyBorder="1"/>
    <xf numFmtId="0" fontId="29" fillId="6" borderId="1" xfId="0" applyFont="1" applyFill="1" applyBorder="1" applyAlignment="1">
      <alignment wrapText="1"/>
    </xf>
    <xf numFmtId="0" fontId="29" fillId="0" borderId="1" xfId="0" applyFont="1" applyBorder="1" applyAlignment="1">
      <alignment wrapText="1"/>
    </xf>
    <xf numFmtId="0" fontId="22" fillId="8" borderId="6" xfId="0" applyFont="1" applyFill="1" applyBorder="1" applyAlignment="1">
      <alignment horizontal="center" vertical="center"/>
    </xf>
    <xf numFmtId="0" fontId="22" fillId="8" borderId="2" xfId="0" applyFont="1" applyFill="1" applyBorder="1" applyAlignment="1">
      <alignment horizontal="center" vertical="center"/>
    </xf>
    <xf numFmtId="0" fontId="27" fillId="5" borderId="7" xfId="0" applyFont="1" applyFill="1" applyBorder="1" applyAlignment="1">
      <alignment horizontal="left"/>
    </xf>
    <xf numFmtId="0" fontId="27"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2" fillId="4" borderId="3" xfId="0" applyFont="1" applyFill="1" applyBorder="1" applyAlignment="1">
      <alignment horizontal="center" vertical="center"/>
    </xf>
    <xf numFmtId="0" fontId="22" fillId="7" borderId="3" xfId="0" applyFont="1" applyFill="1" applyBorder="1" applyAlignment="1">
      <alignment horizontal="center" vertical="center"/>
    </xf>
    <xf numFmtId="0" fontId="22" fillId="6" borderId="5" xfId="0" applyFont="1" applyFill="1" applyBorder="1" applyAlignment="1">
      <alignment horizontal="center" vertical="center"/>
    </xf>
    <xf numFmtId="0" fontId="22" fillId="6" borderId="6" xfId="0" applyFont="1" applyFill="1" applyBorder="1" applyAlignment="1">
      <alignment horizontal="center" vertical="center"/>
    </xf>
    <xf numFmtId="0" fontId="22" fillId="6" borderId="2" xfId="0" applyFont="1" applyFill="1" applyBorder="1" applyAlignment="1">
      <alignment horizontal="center" vertical="center"/>
    </xf>
    <xf numFmtId="0" fontId="23" fillId="5" borderId="1" xfId="0" applyFont="1" applyFill="1" applyBorder="1" applyAlignment="1">
      <alignment horizontal="right"/>
    </xf>
    <xf numFmtId="0" fontId="26" fillId="0" borderId="1" xfId="0" applyFont="1" applyBorder="1" applyAlignment="1">
      <alignment horizontal="left"/>
    </xf>
    <xf numFmtId="0" fontId="8" fillId="0" borderId="1" xfId="0" applyFont="1" applyBorder="1" applyAlignment="1">
      <alignment horizontal="left"/>
    </xf>
  </cellXfs>
  <cellStyles count="3">
    <cellStyle name="60% - Colore 3" xfId="1" builtinId="40"/>
    <cellStyle name="Collegamento ipertestuale" xfId="2" builtinId="8"/>
    <cellStyle name="Normale" xfId="0" builtinId="0"/>
  </cellStyles>
  <dxfs count="11">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
      <font>
        <b val="0"/>
        <i/>
      </font>
    </dxf>
  </dxfs>
  <tableStyles count="0" defaultTableStyle="TableStyleMedium2" defaultPivotStyle="PivotStyleLight16"/>
  <colors>
    <mruColors>
      <color rgb="FFCCFFCC"/>
      <color rgb="FF99FF99"/>
      <color rgb="FFFFD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Digiaro/Desktop/Fimovirus%20binomials/VMRb36.ONSR.Fimo.Isolate%20list%201406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MRb36"/>
      <sheetName val="Column definitions"/>
    </sheetNames>
    <sheetDataSet>
      <sheetData sheetId="0">
        <row r="11">
          <cell r="C11" t="str">
            <v>Riboviria</v>
          </cell>
          <cell r="D11" t="str">
            <v/>
          </cell>
          <cell r="E11" t="str">
            <v>Orthornavirae</v>
          </cell>
          <cell r="F11" t="str">
            <v/>
          </cell>
          <cell r="G11" t="str">
            <v>Negarnaviricota</v>
          </cell>
          <cell r="H11" t="str">
            <v>Polyploviricotina</v>
          </cell>
          <cell r="I11" t="str">
            <v>Ellioviricetes</v>
          </cell>
          <cell r="J11" t="str">
            <v/>
          </cell>
          <cell r="K11" t="str">
            <v>Bunyavirales</v>
          </cell>
          <cell r="L11" t="str">
            <v/>
          </cell>
          <cell r="M11" t="str">
            <v>Fimoviridae</v>
          </cell>
          <cell r="N11" t="str">
            <v/>
          </cell>
          <cell r="O11" t="str">
            <v>Emaravirus</v>
          </cell>
          <cell r="P11" t="str">
            <v/>
          </cell>
          <cell r="Y11" t="str">
            <v>ssRNA (-)</v>
          </cell>
        </row>
      </sheetData>
      <sheetData sheetId="1"/>
    </sheetDataSet>
  </externalBook>
</externalLink>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topLeftCell="B1" zoomScale="120" zoomScaleNormal="120" workbookViewId="0">
      <selection activeCell="B2" sqref="B2"/>
    </sheetView>
  </sheetViews>
  <sheetFormatPr baseColWidth="10" defaultColWidth="11" defaultRowHeight="16"/>
  <cols>
    <col min="1" max="1" width="2.83203125" customWidth="1"/>
    <col min="2" max="2" width="173.5" customWidth="1"/>
  </cols>
  <sheetData>
    <row r="1" spans="2:2" ht="37" customHeight="1">
      <c r="B1" s="33" t="s">
        <v>115</v>
      </c>
    </row>
    <row r="2" spans="2:2" ht="255">
      <c r="B2" s="32" t="s">
        <v>114</v>
      </c>
    </row>
  </sheetData>
  <phoneticPr fontId="31"/>
  <conditionalFormatting sqref="B2">
    <cfRule type="expression" dxfId="10"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7"/>
  <sheetViews>
    <sheetView tabSelected="1" topLeftCell="T1" zoomScale="130" zoomScaleNormal="130" workbookViewId="0">
      <pane ySplit="4" topLeftCell="A5" activePane="bottomLeft" state="frozen"/>
      <selection pane="bottomLeft" activeCell="AN6" sqref="AN6"/>
    </sheetView>
  </sheetViews>
  <sheetFormatPr baseColWidth="10" defaultColWidth="11" defaultRowHeight="16"/>
  <cols>
    <col min="1" max="1" width="15" style="2" bestFit="1" customWidth="1"/>
    <col min="2" max="2" width="9" style="2" bestFit="1" customWidth="1"/>
    <col min="3" max="3" width="8.33203125" style="2" bestFit="1" customWidth="1"/>
    <col min="4" max="4" width="11.1640625" style="2" bestFit="1" customWidth="1"/>
    <col min="5" max="6" width="10.83203125" style="2"/>
    <col min="7" max="7" width="9.33203125" style="2" customWidth="1"/>
    <col min="8" max="8" width="9" style="2" customWidth="1"/>
    <col min="9" max="9" width="9.33203125" style="2" customWidth="1"/>
    <col min="10" max="10" width="9.5" style="2" customWidth="1"/>
    <col min="11" max="11" width="8.6640625" style="2" customWidth="1"/>
    <col min="12" max="12" width="10" style="2" customWidth="1"/>
    <col min="13" max="13" width="8.6640625" style="2" customWidth="1"/>
    <col min="14" max="14" width="9" style="2" customWidth="1"/>
    <col min="15" max="15" width="10.83203125" style="2"/>
    <col min="16" max="16" width="7.6640625" style="14" customWidth="1"/>
    <col min="17" max="17" width="8.5" style="14" customWidth="1"/>
    <col min="18" max="18" width="10.1640625" style="14" customWidth="1"/>
    <col min="19" max="29" width="10.83203125" style="14"/>
    <col min="30" max="30" width="16.5" style="26" customWidth="1"/>
    <col min="31" max="31" width="31.33203125" style="4" customWidth="1"/>
    <col min="32" max="32" width="27.664062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c r="A1" s="18" t="s">
        <v>81</v>
      </c>
      <c r="B1" s="54" t="s">
        <v>112</v>
      </c>
      <c r="C1" s="54"/>
      <c r="D1" s="54"/>
      <c r="E1" s="55" t="str">
        <f ca="1">IF(LEN(cellFilenameFormatErrors)=0,LEFT(cellBaseFilename,9),"Code is automatically derived from the filename: 'YEAR.###X.[STATUS.][v#.]DESCRIPTION.xlsx', X=SC code")</f>
        <v>2023.010P</v>
      </c>
      <c r="F1" s="55"/>
      <c r="G1" s="55"/>
      <c r="H1" s="55"/>
      <c r="I1" s="55"/>
      <c r="J1" s="55"/>
      <c r="K1" s="55"/>
      <c r="L1" s="55"/>
      <c r="M1" s="55"/>
      <c r="N1" s="55"/>
      <c r="O1" s="55"/>
      <c r="P1" s="45"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46"/>
      <c r="R1" s="46"/>
      <c r="S1" s="46"/>
      <c r="T1" s="46"/>
      <c r="U1" s="46"/>
      <c r="V1" s="46"/>
      <c r="W1" s="46"/>
      <c r="X1" s="46"/>
      <c r="Y1" s="46"/>
      <c r="Z1" s="46"/>
      <c r="AA1" s="46"/>
      <c r="AB1" s="46"/>
      <c r="AC1" s="46"/>
      <c r="AD1" s="29" t="s">
        <v>28</v>
      </c>
      <c r="AE1" s="25" t="str" cm="1">
        <f t="array" aca="1" ref="AE1" ca="1">MID(CELL("filename",'Proposal Template'!$B$1),SEARCH("[",CELL("filename",'Proposal Template'!$B$1))+1, SEARCH("]",CELL("filename",'Proposal Template'!$B$1))-SEARCH("[",CELL("filename",'Proposal Template'!$B$1))-1)</f>
        <v>2023.010P.N.v1.Emaravirus_1nsp.xlsx</v>
      </c>
      <c r="AF1" s="23"/>
      <c r="AG1" s="16"/>
      <c r="AH1" s="16"/>
      <c r="AI1" s="16"/>
      <c r="AJ1" s="16"/>
      <c r="AK1" s="16"/>
      <c r="AL1" s="16"/>
      <c r="AM1" s="16"/>
      <c r="AN1" s="16"/>
      <c r="AO1"/>
    </row>
    <row r="2" spans="1:41" ht="19">
      <c r="A2" s="18" t="s">
        <v>113</v>
      </c>
      <c r="B2" s="54" t="s">
        <v>111</v>
      </c>
      <c r="C2" s="54"/>
      <c r="D2" s="54"/>
      <c r="E2" s="56"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Plant virus (P) proposals</v>
      </c>
      <c r="F2" s="56"/>
      <c r="G2" s="56"/>
      <c r="H2" s="56"/>
      <c r="I2" s="56"/>
      <c r="J2" s="56"/>
      <c r="K2" s="56"/>
      <c r="L2" s="56"/>
      <c r="M2" s="56"/>
      <c r="N2" s="56"/>
      <c r="O2" s="56"/>
      <c r="P2" s="47" t="str">
        <f ca="1">_xlfn.CONCAT(
IF(NOT(ISERROR(AF2)),"","Study Section code ('"&amp;AE2&amp;"') is not valid; ")
)</f>
        <v/>
      </c>
      <c r="Q2" s="48"/>
      <c r="R2" s="48"/>
      <c r="S2" s="48"/>
      <c r="T2" s="48"/>
      <c r="U2" s="48"/>
      <c r="V2" s="48"/>
      <c r="W2" s="48"/>
      <c r="X2" s="48"/>
      <c r="Y2" s="48"/>
      <c r="Z2" s="48"/>
      <c r="AA2" s="48"/>
      <c r="AB2" s="48"/>
      <c r="AC2" s="48"/>
      <c r="AD2" s="30" t="s">
        <v>28</v>
      </c>
      <c r="AE2" s="24" t="str">
        <f ca="1">MID(AE1,9,1)</f>
        <v>P</v>
      </c>
      <c r="AF2" s="24" t="str">
        <f ca="1">VLOOKUP(AE2,studySectionCodeLUT,2,FALSE)</f>
        <v>Plant virus (P) proposals</v>
      </c>
      <c r="AG2" s="3"/>
      <c r="AH2" s="3"/>
      <c r="AI2" s="3"/>
      <c r="AJ2" s="3"/>
      <c r="AK2" s="3"/>
      <c r="AL2" s="3"/>
      <c r="AM2" s="3"/>
      <c r="AN2" s="3"/>
    </row>
    <row r="3" spans="1:41" ht="36" customHeight="1">
      <c r="A3" s="49" t="s">
        <v>21</v>
      </c>
      <c r="B3" s="49"/>
      <c r="C3" s="49"/>
      <c r="D3" s="49"/>
      <c r="E3" s="49"/>
      <c r="F3" s="49"/>
      <c r="G3" s="49"/>
      <c r="H3" s="49"/>
      <c r="I3" s="49"/>
      <c r="J3" s="49"/>
      <c r="K3" s="49"/>
      <c r="L3" s="49"/>
      <c r="M3" s="49"/>
      <c r="N3" s="49"/>
      <c r="O3" s="49"/>
      <c r="P3" s="50" t="s">
        <v>22</v>
      </c>
      <c r="Q3" s="50"/>
      <c r="R3" s="50"/>
      <c r="S3" s="50"/>
      <c r="T3" s="50"/>
      <c r="U3" s="50"/>
      <c r="V3" s="50"/>
      <c r="W3" s="50"/>
      <c r="X3" s="50"/>
      <c r="Y3" s="50"/>
      <c r="Z3" s="50"/>
      <c r="AA3" s="50"/>
      <c r="AB3" s="50"/>
      <c r="AC3" s="50"/>
      <c r="AD3" s="50"/>
      <c r="AE3" s="51" t="s">
        <v>110</v>
      </c>
      <c r="AF3" s="52"/>
      <c r="AG3" s="52"/>
      <c r="AH3" s="52"/>
      <c r="AI3" s="52"/>
      <c r="AJ3" s="52"/>
      <c r="AK3" s="53"/>
      <c r="AL3" s="43" t="s">
        <v>109</v>
      </c>
      <c r="AM3" s="44"/>
      <c r="AN3" s="31" t="s">
        <v>23</v>
      </c>
    </row>
    <row r="4" spans="1:41" s="8" customFormat="1" ht="32" customHeight="1">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6" spans="1:41" s="38" customFormat="1" ht="45">
      <c r="A6" s="40"/>
      <c r="B6" s="40"/>
      <c r="C6" s="40"/>
      <c r="D6" s="40"/>
      <c r="E6" s="40"/>
      <c r="F6" s="40"/>
      <c r="G6" s="40"/>
      <c r="H6" s="40"/>
      <c r="I6" s="40"/>
      <c r="J6" s="40"/>
      <c r="K6" s="40"/>
      <c r="L6" s="40"/>
      <c r="M6" s="40"/>
      <c r="N6" s="34" t="str">
        <f>[1]VMRb36!P11</f>
        <v/>
      </c>
      <c r="O6" s="34"/>
      <c r="P6" s="35" t="str">
        <f>[1]VMRb36!C11</f>
        <v>Riboviria</v>
      </c>
      <c r="Q6" s="35" t="str">
        <f>[1]VMRb36!D11</f>
        <v/>
      </c>
      <c r="R6" s="35" t="str">
        <f>[1]VMRb36!E11</f>
        <v>Orthornavirae</v>
      </c>
      <c r="S6" s="35" t="str">
        <f>[1]VMRb36!F11</f>
        <v/>
      </c>
      <c r="T6" s="35" t="str">
        <f>[1]VMRb36!G11</f>
        <v>Negarnaviricota</v>
      </c>
      <c r="U6" s="35" t="str">
        <f>[1]VMRb36!H11</f>
        <v>Polyploviricotina</v>
      </c>
      <c r="V6" s="35" t="str">
        <f>[1]VMRb36!I11</f>
        <v>Ellioviricetes</v>
      </c>
      <c r="W6" s="35" t="str">
        <f>[1]VMRb36!J11</f>
        <v/>
      </c>
      <c r="X6" s="35" t="str">
        <f>[1]VMRb36!K11</f>
        <v>Bunyavirales</v>
      </c>
      <c r="Y6" s="35" t="str">
        <f>[1]VMRb36!L11</f>
        <v/>
      </c>
      <c r="Z6" s="35" t="str">
        <f>[1]VMRb36!M11</f>
        <v>Fimoviridae</v>
      </c>
      <c r="AA6" s="35" t="str">
        <f>[1]VMRb36!N11</f>
        <v/>
      </c>
      <c r="AB6" s="35" t="str">
        <f>[1]VMRb36!O11</f>
        <v>Emaravirus</v>
      </c>
      <c r="AC6" s="35" t="str">
        <f t="shared" ref="AC6" si="0">N6</f>
        <v/>
      </c>
      <c r="AD6" s="35" t="s">
        <v>118</v>
      </c>
      <c r="AE6" s="41" t="s">
        <v>116</v>
      </c>
      <c r="AF6" s="36" t="s">
        <v>121</v>
      </c>
      <c r="AG6" s="36" t="s">
        <v>117</v>
      </c>
      <c r="AH6" s="36" t="s">
        <v>119</v>
      </c>
      <c r="AI6" s="36" t="s">
        <v>24</v>
      </c>
      <c r="AJ6" s="36" t="str">
        <f>[1]VMRb36!Y11</f>
        <v>ssRNA (-)</v>
      </c>
      <c r="AK6" s="36" t="s">
        <v>56</v>
      </c>
      <c r="AL6" s="37" t="s">
        <v>27</v>
      </c>
      <c r="AM6" s="37" t="s">
        <v>28</v>
      </c>
      <c r="AN6" s="39" t="s">
        <v>120</v>
      </c>
    </row>
    <row r="7" spans="1:41" ht="30">
      <c r="AN7" s="42" t="s">
        <v>122</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phoneticPr fontId="31"/>
  <conditionalFormatting sqref="A1:AD5 A7:AD1048576">
    <cfRule type="expression" dxfId="9" priority="5">
      <formula>ROW(A1)&gt;5</formula>
    </cfRule>
  </conditionalFormatting>
  <conditionalFormatting sqref="N6:AD6">
    <cfRule type="expression" dxfId="8" priority="1">
      <formula>ROW(N6)&gt;5</formula>
    </cfRule>
  </conditionalFormatting>
  <conditionalFormatting sqref="P1:P5 Q3:AC5 AC6 P7:AC1048572">
    <cfRule type="expression" dxfId="7" priority="7">
      <formula>AND(NOT(ISBLANK(P1)),COUNTA(Q1:$AD1)=0)</formula>
    </cfRule>
  </conditionalFormatting>
  <conditionalFormatting sqref="P4:AC1048576">
    <cfRule type="containsText" dxfId="6" priority="6" operator="containsText" text=" ">
      <formula>NOT(ISERROR(SEARCH(" ",P4)))</formula>
    </cfRule>
  </conditionalFormatting>
  <conditionalFormatting sqref="P1048573:AC1048576">
    <cfRule type="expression" dxfId="5" priority="26">
      <formula>AND(NOT(ISBLANK(P1048573)),COUNTA(Q1048573:$AD1048574)=0)</formula>
    </cfRule>
  </conditionalFormatting>
  <conditionalFormatting sqref="AD1:AD5">
    <cfRule type="expression" dxfId="4" priority="21">
      <formula>NOT(OR(OR(AD1="",AD1="Species"),_xlfn.CONCAT(AB1," ")=LEFT(AD1,LEN(AB1)+1)))</formula>
    </cfRule>
  </conditionalFormatting>
  <conditionalFormatting sqref="AD6">
    <cfRule type="containsText" dxfId="3" priority="2" operator="containsText" text=" ">
      <formula>NOT(ISERROR(SEARCH(" ",AD6)))</formula>
    </cfRule>
    <cfRule type="expression" dxfId="2" priority="3">
      <formula>AND(NOT(ISBLANK(AD6)),COUNTA($AD6:AE6)=0)</formula>
    </cfRule>
  </conditionalFormatting>
  <conditionalFormatting sqref="AD7:AD1048576">
    <cfRule type="expression" dxfId="1" priority="35">
      <formula>NOT(OR(OR(AD7="",AD7="Species"),_xlfn.CONCAT(#REF!," ")=LEFT(AD7,LEN(#REF!)+1)))</formula>
    </cfRule>
  </conditionalFormatting>
  <conditionalFormatting sqref="AM4:AM1048576">
    <cfRule type="expression" dxfId="0" priority="23">
      <formula>NOT(AM4=proposedRank)</formula>
    </cfRule>
  </conditionalFormatting>
  <dataValidations count="6">
    <dataValidation type="custom" allowBlank="1" showInputMessage="1" showErrorMessage="1" errorTitle="Binomial Naming" error="Species name must start with the name of it's genus." promptTitle="binomial" sqref="AD5 AD11:AD1048576" xr:uid="{F14AE9BB-16D0-45AE-B1A9-1FB807187428}">
      <formula1>OR(LEFT(AD1,LEN(AB1))=AB1,AD1="Species")</formula1>
    </dataValidation>
    <dataValidation type="custom" allowBlank="1" showInputMessage="1" showErrorMessage="1" errorTitle="Binomial Naming" error="Species name must start with the name of it's genus." promptTitle="binomial" sqref="AD4" xr:uid="{B10DDA81-366C-4F7F-9D86-EB5DD7EE57DE}">
      <formula1>OR(LEFT(#REF!,LEN(#REF!))=#REF!,#REF!="Species")</formula1>
    </dataValidation>
    <dataValidation allowBlank="1" showErrorMessage="1" errorTitle="No spaces allowed" error="Taxon names above the rank of species may NOT contain spaces." promptTitle="No spaces allowed" prompt="Taxon names above the rank of species may NOT contain spaces." sqref="P1:P1048576 Q3:AC1048576" xr:uid="{F021E71B-B842-48AD-94D1-BA59B7B49946}"/>
    <dataValidation type="custom" allowBlank="1" showInputMessage="1" showErrorMessage="1" errorTitle="Binomial Naming" error="Species name must start with the name of it's genus." promptTitle="binomial" sqref="AD7:AD8" xr:uid="{CF9099D3-8E47-4142-9192-036976575FC4}">
      <formula1>OR(LEFT(AD5,LEN(AB5))=AB5,AD5="Species")</formula1>
    </dataValidation>
    <dataValidation type="custom" allowBlank="1" showInputMessage="1" showErrorMessage="1" errorTitle="Binomial Naming" error="Species name must start with the name of it's genus." promptTitle="binomial" sqref="AD9:AD10" xr:uid="{6D3F37D6-CED4-40C7-B73A-2AFD0EE7A451}">
      <formula1>OR(LEFT(#REF!,LEN(#REF!))=#REF!,#REF!="Species")</formula1>
    </dataValidation>
    <dataValidation type="custom" allowBlank="1" showInputMessage="1" showErrorMessage="1" errorTitle="Binomial Naming" error="Species name must start with the name of it's genus." promptTitle="binomial" sqref="AD1:AD3" xr:uid="{BB3A9CD9-E607-457B-9C99-5179EE3A62B9}">
      <formula1>OR(LEFT(AD1048571,LEN(AB1048571))=AB1048571,AD1048571="Species")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pageSetup paperSize="9" orientation="portrait" verticalDpi="0" r:id="rId3"/>
  <legacyDrawing r:id="rId4"/>
  <extLst>
    <ext xmlns:x14="http://schemas.microsoft.com/office/spreadsheetml/2009/9/main" uri="{CCE6A557-97BC-4b89-ADB6-D9C93CAAB3DF}">
      <x14:dataValidations xmlns:xm="http://schemas.microsoft.com/office/excel/2006/main" count="5">
        <x14:dataValidation type="list" allowBlank="1" showInputMessage="1" showErrorMessage="1" xr:uid="{023ACF54-F374-45E3-91DF-01554708480E}">
          <x14:formula1>
            <xm:f>'Menu Items (Do not change)'!$E:$E</xm:f>
          </x14:formula1>
          <xm:sqref>AM1:AM2 AM4:AM1048576</xm:sqref>
        </x14:dataValidation>
        <x14:dataValidation type="list" errorStyle="warning" allowBlank="1" showInputMessage="1" showErrorMessage="1" xr:uid="{432968C5-5091-461B-9AE9-A84CA58520D7}">
          <x14:formula1>
            <xm:f>'Menu Items (Do not change)'!$D:$D</xm:f>
          </x14:formula1>
          <xm:sqref>AL1:AL2 AL4:AL1048576</xm:sqref>
        </x14:dataValidation>
        <x14:dataValidation type="list" allowBlank="1" showInputMessage="1" showErrorMessage="1" xr:uid="{AF34DC4A-5AC8-4A26-9A8B-B5E0CC59EF81}">
          <x14:formula1>
            <xm:f>'Menu Items (Do not change)'!$A:$A</xm:f>
          </x14:formula1>
          <xm:sqref>AI1:AI1048576</xm:sqref>
        </x14:dataValidation>
        <x14:dataValidation type="list" allowBlank="1" showInputMessage="1" showErrorMessage="1" xr:uid="{3DD6487A-031C-4CED-97DB-E662B1AF0ABE}">
          <x14:formula1>
            <xm:f>'Menu Items (Do not change)'!$B:$B</xm:f>
          </x14:formula1>
          <xm:sqref>AJ1:AJ1048576</xm:sqref>
        </x14:dataValidation>
        <x14:dataValidation type="list" allowBlank="1" showInputMessage="1" showErrorMessage="1" xr:uid="{2298C421-3BB8-421B-84C1-D15D4A032FBA}">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ColWidth="11" defaultRowHeight="16"/>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c r="A1" s="11" t="s">
        <v>16</v>
      </c>
      <c r="B1" s="11" t="s">
        <v>17</v>
      </c>
      <c r="C1" s="11" t="s">
        <v>18</v>
      </c>
      <c r="D1" s="11" t="s">
        <v>19</v>
      </c>
      <c r="E1" s="11" t="s">
        <v>82</v>
      </c>
      <c r="F1" s="11" t="s">
        <v>64</v>
      </c>
      <c r="G1" s="11"/>
    </row>
    <row r="2" spans="1:7">
      <c r="A2" s="12" t="s">
        <v>86</v>
      </c>
      <c r="B2" s="12" t="s">
        <v>86</v>
      </c>
      <c r="C2" s="12" t="s">
        <v>86</v>
      </c>
      <c r="D2" s="12" t="s">
        <v>86</v>
      </c>
      <c r="E2" s="12" t="s">
        <v>86</v>
      </c>
      <c r="F2" t="s">
        <v>76</v>
      </c>
      <c r="G2" t="s">
        <v>68</v>
      </c>
    </row>
    <row r="3" spans="1:7">
      <c r="A3" s="9" t="s">
        <v>24</v>
      </c>
      <c r="B3" t="s">
        <v>25</v>
      </c>
      <c r="C3" s="9" t="s">
        <v>26</v>
      </c>
      <c r="D3" s="9" t="s">
        <v>27</v>
      </c>
      <c r="E3" s="9" t="s">
        <v>28</v>
      </c>
      <c r="F3" t="s">
        <v>77</v>
      </c>
      <c r="G3" t="s">
        <v>69</v>
      </c>
    </row>
    <row r="4" spans="1:7">
      <c r="A4" s="9" t="s">
        <v>29</v>
      </c>
      <c r="B4" t="s">
        <v>100</v>
      </c>
      <c r="C4" s="9" t="s">
        <v>30</v>
      </c>
      <c r="D4" s="9" t="s">
        <v>31</v>
      </c>
      <c r="E4" s="9" t="s">
        <v>32</v>
      </c>
      <c r="F4" t="s">
        <v>74</v>
      </c>
      <c r="G4" t="s">
        <v>66</v>
      </c>
    </row>
    <row r="5" spans="1:7">
      <c r="A5" s="9" t="s">
        <v>33</v>
      </c>
      <c r="B5" t="s">
        <v>104</v>
      </c>
      <c r="C5" s="9" t="s">
        <v>36</v>
      </c>
      <c r="D5" s="9" t="s">
        <v>34</v>
      </c>
      <c r="E5" s="9" t="s">
        <v>35</v>
      </c>
      <c r="F5" t="s">
        <v>78</v>
      </c>
      <c r="G5" t="s">
        <v>70</v>
      </c>
    </row>
    <row r="6" spans="1:7">
      <c r="A6" s="10"/>
      <c r="B6" t="s">
        <v>105</v>
      </c>
      <c r="C6" s="9" t="s">
        <v>87</v>
      </c>
      <c r="D6" s="9" t="s">
        <v>37</v>
      </c>
      <c r="E6" s="9" t="s">
        <v>38</v>
      </c>
      <c r="F6" t="s">
        <v>79</v>
      </c>
      <c r="G6" t="s">
        <v>71</v>
      </c>
    </row>
    <row r="7" spans="1:7">
      <c r="A7" s="10"/>
      <c r="B7" t="s">
        <v>106</v>
      </c>
      <c r="C7" s="9" t="s">
        <v>40</v>
      </c>
      <c r="D7" s="9" t="s">
        <v>41</v>
      </c>
      <c r="E7" s="9" t="s">
        <v>42</v>
      </c>
      <c r="F7" t="s">
        <v>75</v>
      </c>
      <c r="G7" t="s">
        <v>67</v>
      </c>
    </row>
    <row r="8" spans="1:7">
      <c r="A8" s="10"/>
      <c r="B8" t="s">
        <v>39</v>
      </c>
      <c r="C8" s="9" t="s">
        <v>44</v>
      </c>
      <c r="D8" s="9" t="s">
        <v>45</v>
      </c>
      <c r="E8" s="9" t="s">
        <v>46</v>
      </c>
      <c r="F8" t="s">
        <v>80</v>
      </c>
      <c r="G8" t="s">
        <v>72</v>
      </c>
    </row>
    <row r="9" spans="1:7">
      <c r="A9" s="10"/>
      <c r="B9" t="s">
        <v>43</v>
      </c>
      <c r="C9" s="9" t="s">
        <v>88</v>
      </c>
      <c r="D9" s="9" t="s">
        <v>48</v>
      </c>
      <c r="E9" s="9" t="s">
        <v>49</v>
      </c>
      <c r="F9" t="s">
        <v>73</v>
      </c>
      <c r="G9" t="s">
        <v>65</v>
      </c>
    </row>
    <row r="10" spans="1:7">
      <c r="A10" s="10"/>
      <c r="B10" t="s">
        <v>47</v>
      </c>
      <c r="C10" s="9" t="s">
        <v>89</v>
      </c>
      <c r="D10" s="9" t="s">
        <v>51</v>
      </c>
      <c r="E10" s="9" t="s">
        <v>52</v>
      </c>
    </row>
    <row r="11" spans="1:7">
      <c r="A11" s="10"/>
      <c r="B11" t="s">
        <v>50</v>
      </c>
      <c r="C11" s="9" t="s">
        <v>90</v>
      </c>
      <c r="D11" s="9" t="s">
        <v>53</v>
      </c>
      <c r="E11" s="9" t="s">
        <v>54</v>
      </c>
    </row>
    <row r="12" spans="1:7">
      <c r="A12" s="10"/>
      <c r="B12" t="s">
        <v>101</v>
      </c>
      <c r="C12" s="9" t="s">
        <v>91</v>
      </c>
      <c r="D12" s="10"/>
      <c r="E12" s="9" t="s">
        <v>55</v>
      </c>
    </row>
    <row r="13" spans="1:7">
      <c r="A13" s="10"/>
      <c r="B13" t="s">
        <v>102</v>
      </c>
      <c r="C13" s="9" t="s">
        <v>92</v>
      </c>
      <c r="D13" s="10"/>
      <c r="E13" s="9" t="s">
        <v>57</v>
      </c>
    </row>
    <row r="14" spans="1:7">
      <c r="A14" s="10"/>
      <c r="B14" t="s">
        <v>107</v>
      </c>
      <c r="C14" s="9" t="s">
        <v>93</v>
      </c>
      <c r="D14" s="10"/>
      <c r="E14" s="9" t="s">
        <v>59</v>
      </c>
    </row>
    <row r="15" spans="1:7">
      <c r="A15" s="10"/>
      <c r="B15" t="s">
        <v>103</v>
      </c>
      <c r="C15" s="9" t="s">
        <v>56</v>
      </c>
      <c r="D15" s="10"/>
      <c r="E15" s="9" t="s">
        <v>60</v>
      </c>
    </row>
    <row r="16" spans="1:7">
      <c r="A16" s="10"/>
      <c r="B16" t="s">
        <v>108</v>
      </c>
      <c r="C16" s="9" t="s">
        <v>94</v>
      </c>
      <c r="D16" s="10"/>
      <c r="E16" s="9" t="s">
        <v>61</v>
      </c>
    </row>
    <row r="17" spans="1:5">
      <c r="A17" s="10"/>
      <c r="B17" t="s">
        <v>58</v>
      </c>
      <c r="C17" s="9" t="s">
        <v>95</v>
      </c>
      <c r="D17" s="10"/>
      <c r="E17" s="9" t="s">
        <v>62</v>
      </c>
    </row>
    <row r="18" spans="1:5">
      <c r="A18" s="10"/>
      <c r="B18" s="10"/>
      <c r="C18" s="9" t="s">
        <v>96</v>
      </c>
      <c r="D18" s="10"/>
      <c r="E18" s="10"/>
    </row>
    <row r="19" spans="1:5">
      <c r="A19" s="10"/>
      <c r="B19" s="10"/>
      <c r="C19" s="9" t="s">
        <v>97</v>
      </c>
      <c r="D19" s="10"/>
      <c r="E19" s="10"/>
    </row>
    <row r="20" spans="1:5">
      <c r="C20" t="s">
        <v>98</v>
      </c>
    </row>
    <row r="21" spans="1:5">
      <c r="C21" t="s">
        <v>99</v>
      </c>
    </row>
    <row r="22" spans="1:5">
      <c r="C22" t="s">
        <v>63</v>
      </c>
    </row>
  </sheetData>
  <sortState xmlns:xlrd2="http://schemas.microsoft.com/office/spreadsheetml/2017/richdata2" ref="F2:G9">
    <sortCondition ref="F2:F9"/>
  </sortState>
  <phoneticPr fontId="3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Fogli di lavoro</vt:lpstr>
      </vt:variant>
      <vt:variant>
        <vt:i4>3</vt:i4>
      </vt:variant>
      <vt:variant>
        <vt:lpstr>Intervalli denominati</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Luisa Rubino</cp:lastModifiedBy>
  <dcterms:created xsi:type="dcterms:W3CDTF">2023-02-08T19:24:03Z</dcterms:created>
  <dcterms:modified xsi:type="dcterms:W3CDTF">2023-10-26T22:08:09Z</dcterms:modified>
</cp:coreProperties>
</file>