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DDF2980A-298E-824D-8C58-85C138D7B6F6}" xr6:coauthVersionLast="47" xr6:coauthVersionMax="47" xr10:uidLastSave="{00000000-0000-0000-0000-000000000000}"/>
  <bookViews>
    <workbookView xWindow="0" yWindow="500" windowWidth="28800" windowHeight="15840" activeTab="1" xr2:uid="{94A59F7B-7A42-3941-BED7-E7ACB004C4FA}"/>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1" l="1"/>
  <c r="Q6" i="1"/>
  <c r="R6" i="1"/>
  <c r="S6" i="1"/>
  <c r="T6" i="1"/>
  <c r="U6" i="1"/>
  <c r="V6" i="1"/>
  <c r="W6" i="1"/>
  <c r="X6" i="1"/>
  <c r="Y6" i="1"/>
  <c r="Z6" i="1"/>
  <c r="AA6" i="1"/>
  <c r="AB6" i="1"/>
  <c r="N6" i="1"/>
  <c r="AJ6" i="1"/>
  <c r="AC6" i="1"/>
  <c r="AE1" i="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<sst xmlns="http://schemas.openxmlformats.org/spreadsheetml/2006/main" count="152" uniqueCount="122">
  <si>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</si>
  <si>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</si>
  <si>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</si>
  <si>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</si>
  <si>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</si>
  <si>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</si>
  <si>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</si>
  <si>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</si>
  <si>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</si>
  <si>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</si>
  <si>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</si>
  <si>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</si>
  <si>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</si>
  <si>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</si>
  <si>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</si>
  <si>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</si>
  <si>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</si>
  <si>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</si>
  <si>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</si>
  <si>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</si>
  <si>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</si>
  <si>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</si>
  <si>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</si>
  <si>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</si>
  <si>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</si>
  <si>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</si>
  <si>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</si>
  <si>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</si>
  <si>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</si>
  <si>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</si>
  <si>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</si>
  <si>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</si>
  <si>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</si>
  <si>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</si>
  <si>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</si>
  <si>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</si>
  <si>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</si>
  <si>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</si>
  <si>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</si>
  <si>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</si>
  <si>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</si>
  <si>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</si>
  <si>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</si>
  <si>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</si>
  <si>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</si>
  <si>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</si>
  <si>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</si>
  <si>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</si>
  <si>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</si>
  <si>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</si>
  <si>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</si>
  <si>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</si>
  <si>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</si>
  <si>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</si>
  <si>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</si>
  <si>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</si>
  <si>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</si>
  <si>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</si>
  <si>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</si>
  <si>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</si>
  <si>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</si>
  <si>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</si>
  <si>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</si>
  <si>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</si>
  <si>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</si>
  <si>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</si>
  <si>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</si>
  <si>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</si>
  <si>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</si>
  <si>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</si>
  <si>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</si>
  <si>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</si>
  <si>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</si>
  <si>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</si>
  <si>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</si>
  <si>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</si>
  <si>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</si>
  <si>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</si>
  <si>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</si>
  <si>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</si>
  <si>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</si>
  <si>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</si>
  <si>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</si>
  <si>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</si>
  <si>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</si>
  <si>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</si>
  <si>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</si>
  <si>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</si>
  <si>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</si>
  <si>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</si>
  <si>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</si>
  <si>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</si>
  <si>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</si>
  <si>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</si>
  <si>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</si>
  <si>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</si>
  <si>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</si>
  <si>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</si>
  <si>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</si>
  <si>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</si>
  <si>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</si>
  <si>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</si>
  <si>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</si>
  <si>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</si>
  <si>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</si>
  <si>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</si>
  <si>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</si>
  <si>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</si>
  <si>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</si>
  <si>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</si>
  <si>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</si>
  <si>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</si>
  <si>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</si>
  <si>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</si>
  <si>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</si>
  <si>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</si>
  <si>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 xml:space="preserve">Emaravirus kudzu </t>
  </si>
  <si>
    <t>RNA1: ON181430 – RNA2:ON181431- RNA3: ON181432 – RNA4:ON181433 -  RNA5:ON181434</t>
  </si>
  <si>
    <t xml:space="preserve">PloaEV </t>
  </si>
  <si>
    <t xml:space="preserve">Pueraria lobata-associated emaravirus </t>
  </si>
  <si>
    <t>isolate  XF</t>
  </si>
  <si>
    <r>
      <t xml:space="preserve">Named using the  common name of the specie </t>
    </r>
    <r>
      <rPr>
        <i/>
        <sz val="10"/>
        <color theme="1"/>
        <rFont val="Calibri"/>
        <family val="2"/>
        <scheme val="minor"/>
      </rPr>
      <t>Pueraria lobata</t>
    </r>
    <r>
      <rPr>
        <sz val="10"/>
        <color theme="1"/>
        <rFont val="Calibri"/>
        <family val="2"/>
        <scheme val="minor"/>
      </rPr>
      <t>. The aa sequences of P1 and P3 differ less than 25% from the homologous proteins of PPSMV-2, which is considered the species demarcation threshold of emaraviruses.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</si>
</sst>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0"/>
      <color theme="1"/>
      <name val="Calibri"/>
      <family val="2"/>
      <scheme val="minor"/>
    </font>
    <font>
      <b/>
      <sz val="10"/>
      <color rgb="FF7030A0"/>
      <name val="Calibri"/>
      <family val="2"/>
      <scheme val="minor"/>
    </font>
    <font>
      <i/>
      <sz val="10"/>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0" xfId="0" applyFont="1"/>
    <xf numFmtId="0" fontId="30" fillId="0" borderId="1" xfId="0" applyFont="1" applyBorder="1" applyAlignment="1">
      <alignment wrapText="1"/>
    </xf>
    <xf numFmtId="0" fontId="30" fillId="6" borderId="1" xfId="0" applyFont="1" applyFill="1" applyBorder="1" applyAlignment="1">
      <alignment wrapText="1"/>
    </xf>
    <xf numFmtId="0" fontId="30" fillId="9"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99FF99"/>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giaro/Desktop/Fimovirus%20binomials/VMRb36.ONSR.Fimo.Isolate%20list%2014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MRb36"/>
      <sheetName val="Column definitions"/>
    </sheetNames>
    <sheetDataSet>
      <sheetData sheetId="0">
        <row r="11">
          <cell r="C11" t="str">
            <v>Riboviria</v>
          </cell>
        </row>
        <row r="13">
          <cell r="C13" t="str">
            <v>Riboviria</v>
          </cell>
          <cell r="D13" t="str">
            <v/>
          </cell>
          <cell r="E13" t="str">
            <v>Orthornavirae</v>
          </cell>
          <cell r="F13" t="str">
            <v/>
          </cell>
          <cell r="G13" t="str">
            <v>Negarnaviricota</v>
          </cell>
          <cell r="H13" t="str">
            <v>Polyploviricotina</v>
          </cell>
          <cell r="I13" t="str">
            <v>Ellioviricetes</v>
          </cell>
          <cell r="J13" t="str">
            <v/>
          </cell>
          <cell r="K13" t="str">
            <v>Bunyavirales</v>
          </cell>
          <cell r="L13" t="str">
            <v/>
          </cell>
          <cell r="M13" t="str">
            <v>Fimoviridae</v>
          </cell>
          <cell r="N13" t="str">
            <v/>
          </cell>
          <cell r="O13" t="str">
            <v>Emaravirus</v>
          </cell>
          <cell r="P13" t="str">
            <v/>
          </cell>
          <cell r="Y13" t="str">
            <v>ssRNA (-)</v>
          </cell>
        </row>
      </sheetData>
      <sheetData sheetId="1"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V1" zoomScale="140" zoomScaleNormal="140" workbookViewId="0">
      <pane ySplit="4" topLeftCell="A5" activePane="bottomLeft" state="frozen"/>
      <selection pane="bottomLeft" activeCell="AN6" sqref="AN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6" width="10.83203125" style="2"/>
    <col min="7" max="7" width="9.33203125" style="2" customWidth="1"/>
    <col min="8" max="8" width="9" style="2" customWidth="1"/>
    <col min="9" max="9" width="9.33203125" style="2" customWidth="1"/>
    <col min="10" max="10" width="9.5" style="2" customWidth="1"/>
    <col min="11" max="11" width="8.6640625" style="2" customWidth="1"/>
    <col min="12" max="12" width="10" style="2" customWidth="1"/>
    <col min="13" max="13" width="8.6640625" style="2" customWidth="1"/>
    <col min="14" max="14" width="9" style="2" customWidth="1"/>
    <col min="15" max="15" width="10.83203125" style="2"/>
    <col min="16" max="16" width="7.6640625" style="14" customWidth="1"/>
    <col min="17" max="17" width="8.5" style="14" customWidth="1"/>
    <col min="18" max="18" width="10.1640625" style="14" customWidth="1"/>
    <col min="19" max="29" width="10.83203125" style="14"/>
    <col min="30" max="30" width="16.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4" t="s">
        <v>112</v>
      </c>
      <c r="C1" s="54"/>
      <c r="D1" s="54"/>
      <c r="E1" s="55" t="str">
        <f ca="1">IF(LEN(cellFilenameFormatErrors)=0,LEFT(cellBaseFilename,9),"Code is automatically derived from the filename: 'YEAR.###X.[STATUS.][v#.]DESCRIPTION.xlsx', X=SC code")</f>
        <v>2023.009P</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28</v>
      </c>
      <c r="AE1" s="25" t="str" cm="1">
        <f t="array" aca="1" ref="AE1" ca="1">MID(CELL("filename",'Proposal Template'!$B$1),SEARCH("[",CELL("filename",'Proposal Template'!$B$1))+1, SEARCH("]",CELL("filename",'Proposal Template'!$B$1))-SEARCH("[",CELL("filename",'Proposal Template'!$B$1))-1)</f>
        <v>2023.009P.N.v1. Emaravirus_1nsp.xlsx</v>
      </c>
      <c r="AF1" s="23"/>
      <c r="AG1" s="16"/>
      <c r="AH1" s="16"/>
      <c r="AI1" s="16"/>
      <c r="AJ1" s="16"/>
      <c r="AK1" s="16"/>
      <c r="AL1" s="16"/>
      <c r="AM1" s="16"/>
      <c r="AN1" s="16"/>
      <c r="AO1"/>
    </row>
    <row r="2" spans="1:41" ht="19" x14ac:dyDescent="0.25">
      <c r="A2" s="18" t="s">
        <v>113</v>
      </c>
      <c r="B2" s="54" t="s">
        <v>111</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9" t="s">
        <v>21</v>
      </c>
      <c r="B3" s="49"/>
      <c r="C3" s="49"/>
      <c r="D3" s="49"/>
      <c r="E3" s="49"/>
      <c r="F3" s="49"/>
      <c r="G3" s="49"/>
      <c r="H3" s="49"/>
      <c r="I3" s="49"/>
      <c r="J3" s="49"/>
      <c r="K3" s="49"/>
      <c r="L3" s="49"/>
      <c r="M3" s="49"/>
      <c r="N3" s="49"/>
      <c r="O3" s="49"/>
      <c r="P3" s="50" t="s">
        <v>22</v>
      </c>
      <c r="Q3" s="50"/>
      <c r="R3" s="50"/>
      <c r="S3" s="50"/>
      <c r="T3" s="50"/>
      <c r="U3" s="50"/>
      <c r="V3" s="50"/>
      <c r="W3" s="50"/>
      <c r="X3" s="50"/>
      <c r="Y3" s="50"/>
      <c r="Z3" s="50"/>
      <c r="AA3" s="50"/>
      <c r="AB3" s="50"/>
      <c r="AC3" s="50"/>
      <c r="AD3" s="50"/>
      <c r="AE3" s="51" t="s">
        <v>110</v>
      </c>
      <c r="AF3" s="52"/>
      <c r="AG3" s="52"/>
      <c r="AH3" s="52"/>
      <c r="AI3" s="52"/>
      <c r="AJ3" s="52"/>
      <c r="AK3" s="53"/>
      <c r="AL3" s="43" t="s">
        <v>109</v>
      </c>
      <c r="AM3" s="44"/>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6" spans="1:41" s="39" customFormat="1" ht="45" x14ac:dyDescent="0.2">
      <c r="A6" s="42"/>
      <c r="B6" s="42"/>
      <c r="C6" s="42"/>
      <c r="D6" s="42"/>
      <c r="E6" s="42"/>
      <c r="F6" s="42"/>
      <c r="G6" s="42"/>
      <c r="H6" s="42"/>
      <c r="I6" s="42"/>
      <c r="J6" s="42"/>
      <c r="K6" s="42"/>
      <c r="L6" s="42"/>
      <c r="M6" s="42"/>
      <c r="N6" s="34" t="str">
        <f>[1]VMRb36!P13</f>
        <v/>
      </c>
      <c r="O6" s="34"/>
      <c r="P6" s="35" t="str">
        <f>[1]VMRb36!C13</f>
        <v>Riboviria</v>
      </c>
      <c r="Q6" s="35" t="str">
        <f>[1]VMRb36!D13</f>
        <v/>
      </c>
      <c r="R6" s="35" t="str">
        <f>[1]VMRb36!E13</f>
        <v>Orthornavirae</v>
      </c>
      <c r="S6" s="35" t="str">
        <f>[1]VMRb36!F13</f>
        <v/>
      </c>
      <c r="T6" s="35" t="str">
        <f>[1]VMRb36!G13</f>
        <v>Negarnaviricota</v>
      </c>
      <c r="U6" s="35" t="str">
        <f>[1]VMRb36!H13</f>
        <v>Polyploviricotina</v>
      </c>
      <c r="V6" s="35" t="str">
        <f>[1]VMRb36!I13</f>
        <v>Ellioviricetes</v>
      </c>
      <c r="W6" s="35" t="str">
        <f>[1]VMRb36!J13</f>
        <v/>
      </c>
      <c r="X6" s="35" t="str">
        <f>[1]VMRb36!K13</f>
        <v>Bunyavirales</v>
      </c>
      <c r="Y6" s="35" t="str">
        <f>[1]VMRb36!L13</f>
        <v/>
      </c>
      <c r="Z6" s="35" t="str">
        <f>[1]VMRb36!M13</f>
        <v>Fimoviridae</v>
      </c>
      <c r="AA6" s="35" t="str">
        <f>[1]VMRb36!N13</f>
        <v/>
      </c>
      <c r="AB6" s="35" t="str">
        <f>[1]VMRb36!O13</f>
        <v>Emaravirus</v>
      </c>
      <c r="AC6" s="35" t="str">
        <f t="shared" ref="AC6" si="0">N6</f>
        <v/>
      </c>
      <c r="AD6" s="36" t="s">
        <v>116</v>
      </c>
      <c r="AE6" s="41" t="s">
        <v>117</v>
      </c>
      <c r="AF6" s="37" t="s">
        <v>119</v>
      </c>
      <c r="AG6" s="37" t="s">
        <v>118</v>
      </c>
      <c r="AH6" s="37" t="s">
        <v>120</v>
      </c>
      <c r="AI6" s="37" t="s">
        <v>24</v>
      </c>
      <c r="AJ6" s="37" t="str">
        <f>[1]VMRb36!Y13</f>
        <v>ssRNA (-)</v>
      </c>
      <c r="AK6" s="37" t="s">
        <v>56</v>
      </c>
      <c r="AL6" s="38" t="s">
        <v>27</v>
      </c>
      <c r="AM6" s="38" t="s">
        <v>28</v>
      </c>
      <c r="AN6" s="40" t="s">
        <v>121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5 N6:AD6 A7:AD1048576">
    <cfRule type="expression" dxfId="6" priority="5">
      <formula>ROW(A1)&gt;5</formula>
    </cfRule>
  </conditionalFormatting>
  <conditionalFormatting sqref="P1:P5 Q3:AC5 AC6 P7:AC1048572">
    <cfRule type="expression" dxfId="5" priority="7">
      <formula>AND(NOT(ISBLANK(P1)),COUNTA(Q1:$AD1)=0)</formula>
    </cfRule>
  </conditionalFormatting>
  <conditionalFormatting sqref="P4:AC1048576">
    <cfRule type="containsText" dxfId="4" priority="6" operator="containsText" text=" ">
      <formula>NOT(ISERROR(SEARCH(" ",P4)))</formula>
    </cfRule>
  </conditionalFormatting>
  <conditionalFormatting sqref="P1048573:AC1048576">
    <cfRule type="expression" dxfId="3" priority="26">
      <formula>AND(NOT(ISBLANK(P1048573)),COUNTA(Q1048573:$AD1048574)=0)</formula>
    </cfRule>
  </conditionalFormatting>
  <conditionalFormatting sqref="AD1:AD5">
    <cfRule type="expression" dxfId="2" priority="21">
      <formula>NOT(OR(OR(AD1="",AD1="Species"),_xlfn.CONCAT(AB1," ")=LEFT(AD1,LEN(AB1)+1)))</formula>
    </cfRule>
  </conditionalFormatting>
  <conditionalFormatting sqref="AD6:AD1048576">
    <cfRule type="expression" dxfId="1" priority="35">
      <formula>NOT(OR(OR(AD6="",AD6="Species"),_xlfn.CONCAT(#REF!," ")=LEFT(AD6,LEN(#REF!)+1)))</formula>
    </cfRule>
  </conditionalFormatting>
  <conditionalFormatting sqref="AM4:AM1048576">
    <cfRule type="expression" dxfId="0" priority="23">
      <formula>NOT(AM4=proposedRank)</formula>
    </cfRule>
  </conditionalFormatting>
  <dataValidations count="6">
    <dataValidation type="custom" allowBlank="1" showInputMessage="1" showErrorMessage="1" errorTitle="Binomial Naming" error="Species name must start with the name of it's genus." promptTitle="binomial" sqref="AD5 AD10:AD1048576" xr:uid="{50674137-6CBF-4D29-8782-ABB59F15339F}">
      <formula1>OR(LEFT(AD1,LEN(AB1))=AB1,AD1="Species")</formula1>
    </dataValidation>
    <dataValidation type="custom" allowBlank="1" showInputMessage="1" showErrorMessage="1" errorTitle="Binomial Naming" error="Species name must start with the name of it's genus." promptTitle="binomial" sqref="AD4" xr:uid="{7E3B3503-06AB-4EDB-AFC5-D88418FF8176}">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657E5CC8-C56C-4426-8896-A6D1327322B3}"/>
    <dataValidation type="custom" allowBlank="1" showInputMessage="1" showErrorMessage="1" errorTitle="Binomial Naming" error="Species name must start with the name of it's genus." promptTitle="binomial" sqref="AD6:AD7" xr:uid="{41C81344-9813-42F3-B9AA-AB05C03A34EF}">
      <formula1>OR(LEFT(AD4,LEN(AB4))=AB4,AD4="Species")</formula1>
    </dataValidation>
    <dataValidation type="custom" allowBlank="1" showInputMessage="1" showErrorMessage="1" errorTitle="Binomial Naming" error="Species name must start with the name of it's genus." promptTitle="binomial" sqref="AD8:AD9" xr:uid="{2CFD6423-B8CC-4EAB-BC72-D5D440ADA397}">
      <formula1>OR(LEFT(#REF!,LEN(#REF!))=#REF!,#REF!="Species")</formula1>
    </dataValidation>
    <dataValidation type="custom" allowBlank="1" showInputMessage="1" showErrorMessage="1" errorTitle="Binomial Naming" error="Species name must start with the name of it's genus." promptTitle="binomial" sqref="AD1:AD3" xr:uid="{BD46E444-D169-47EE-97A3-BD366D977E71}">
      <formula1>OR(LEFT(AD1048571,LEN(AB1048571))=AB1048571,AD1048571="Species")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91FFA77A-D770-4BAD-B6EC-3AA6161835E5}">
          <x14:formula1>
            <xm:f>'Menu Items (Do not change)'!$E:$E</xm:f>
          </x14:formula1>
          <xm:sqref>AM1:AM2 AM4:AM1048576</xm:sqref>
        </x14:dataValidation>
        <x14:dataValidation type="list" errorStyle="warning" allowBlank="1" showInputMessage="1" showErrorMessage="1" xr:uid="{55228EE1-CD5F-4875-93E9-BAA331A9A843}">
          <x14:formula1>
            <xm:f>'Menu Items (Do not change)'!$D:$D</xm:f>
          </x14:formula1>
          <xm:sqref>AL1:AL2 AL4:AL1048576</xm:sqref>
        </x14:dataValidation>
        <x14:dataValidation type="list" allowBlank="1" showInputMessage="1" showErrorMessage="1" xr:uid="{80D4E035-480C-418E-AA81-323E10F40F55}">
          <x14:formula1>
            <xm:f>'Menu Items (Do not change)'!$A:$A</xm:f>
          </x14:formula1>
          <xm:sqref>AI1:AI1048576</xm:sqref>
        </x14:dataValidation>
        <x14:dataValidation type="list" allowBlank="1" showInputMessage="1" showErrorMessage="1" xr:uid="{2B3FC0EE-E5A7-47C5-9901-4BA42729DB0A}">
          <x14:formula1>
            <xm:f>'Menu Items (Do not change)'!$B:$B</xm:f>
          </x14:formula1>
          <xm:sqref>AJ1:AJ1048576</xm:sqref>
        </x14:dataValidation>
        <x14:dataValidation type="list" allowBlank="1" showInputMessage="1" showErrorMessage="1" xr:uid="{CE700BE3-4ABF-4C6B-A1D8-9A654E0ABD1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2023-10-26T22:06:49Z</dcterms:modified>
</cp:coreProperties>
</file>