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AD154E12-298F-1846-937F-4EE3F507A831}" xr6:coauthVersionLast="47" xr6:coauthVersionMax="47" xr10:uidLastSave="{00000000-0000-0000-0000-000000000000}"/>
  <bookViews>
    <workbookView xWindow="2800" yWindow="1560" windowWidth="20240" windowHeight="1162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<sst xmlns="http://schemas.openxmlformats.org/spreadsheetml/2006/main" count="161" uniqueCount="130">
  <si>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</si>
  <si>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</si>
  <si>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</si>
  <si>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</si>
  <si>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</si>
  <si>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</si>
  <si>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</si>
  <si>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</si>
  <si>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</si>
  <si>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</si>
  <si>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</si>
  <si>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</si>
  <si>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</si>
  <si>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</si>
  <si>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</si>
  <si>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</si>
  <si>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</si>
  <si>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</si>
  <si>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</si>
  <si>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</si>
  <si>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</si>
  <si>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</si>
  <si>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</si>
  <si>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</si>
  <si>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</si>
  <si>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</si>
  <si>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</si>
  <si>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</si>
  <si>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</si>
  <si>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</si>
  <si>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</si>
  <si>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</si>
  <si>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</si>
  <si>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</si>
  <si>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</si>
  <si>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</si>
  <si>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</si>
  <si>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</si>
  <si>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</si>
  <si>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</si>
  <si>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</si>
  <si>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</si>
  <si>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</si>
  <si>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</si>
  <si>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</si>
  <si>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</si>
  <si>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</si>
  <si>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</si>
  <si>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</si>
  <si>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</si>
  <si>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</si>
  <si>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</si>
  <si>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</si>
  <si>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</si>
  <si>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</si>
  <si>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</si>
  <si>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</si>
  <si>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</si>
  <si>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</si>
  <si>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</si>
  <si>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</si>
  <si>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</si>
  <si>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</si>
  <si>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</si>
  <si>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</si>
  <si>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</si>
  <si>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</si>
  <si>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</si>
  <si>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</si>
  <si>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</si>
  <si>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</si>
  <si>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</si>
  <si>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</si>
  <si>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</si>
  <si>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</si>
  <si>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</si>
  <si>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</si>
  <si>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</si>
  <si>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</si>
  <si>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</si>
  <si>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</si>
  <si>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</si>
  <si>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</si>
  <si>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</si>
  <si>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</si>
  <si>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</si>
  <si>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</si>
  <si>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</si>
  <si>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</si>
  <si>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</si>
  <si>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</si>
  <si>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</si>
  <si>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</si>
  <si>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</si>
  <si>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</si>
  <si>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</si>
  <si>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</si>
  <si>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</si>
  <si>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</si>
  <si>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</si>
  <si>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</si>
  <si>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</si>
  <si>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</si>
  <si>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</si>
  <si>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</si>
  <si>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</si>
  <si>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</si>
  <si>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</si>
  <si>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</si>
  <si>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</si>
  <si>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</si>
  <si>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</si>
  <si>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</si>
  <si>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</si>
  <si>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</si>
  <si>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</si>
  <si>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</si>
  <si>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</si>
  <si>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Exemplar isolate designation</t>
    <phoneticPr fontId="30"/>
  </si>
  <si>
    <t>Ophiovirus</t>
  </si>
  <si>
    <t>Milneviricetes</t>
  </si>
  <si>
    <t>Haploviricotina</t>
  </si>
  <si>
    <t>Ophiovirus capsici</t>
  </si>
  <si>
    <t>pepper chlorosis associated virus</t>
    <phoneticPr fontId="30"/>
  </si>
  <si>
    <t>PepCaV</t>
    <phoneticPr fontId="30"/>
  </si>
  <si>
    <t>Higashitsuno_2021</t>
    <phoneticPr fontId="30"/>
  </si>
  <si>
    <t>Named after plant host genus _Capsicum_, in which PepCaV was first discovered.</t>
    <phoneticPr fontId="30"/>
  </si>
  <si>
    <t>Aspiviridae</t>
    <phoneticPr fontId="30"/>
  </si>
  <si>
    <t>Serpentovirales</t>
    <phoneticPr fontId="30"/>
  </si>
  <si>
    <t>RNA 1: LC719619; RNA 2: LC719620; RNA 3: LC719621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</si>
</sst>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6"/>
      <name val="Calibri"/>
      <family val="3"/>
      <charset val="128"/>
      <scheme val="minor"/>
    </font>
    <font>
      <i/>
      <sz val="11"/>
      <color theme="1"/>
      <name val="Calibri (Body)_x0000_"/>
    </font>
    <font>
      <sz val="11"/>
      <color theme="1"/>
      <name val="Calibri (Body)"/>
      <family val="2"/>
    </font>
    <font>
      <b/>
      <sz val="11"/>
      <color rgb="FF7030A0"/>
      <name val="Calibri (Body)"/>
      <family val="2"/>
    </font>
    <font>
      <sz val="12"/>
      <name val="Calibri"/>
      <family val="2"/>
      <scheme val="minor"/>
    </font>
    <font>
      <i/>
      <sz val="12"/>
      <color theme="1"/>
      <name val="Calibri"/>
      <family val="3"/>
      <charset val="128"/>
      <scheme val="minor"/>
    </font>
    <font>
      <b/>
      <sz val="11"/>
      <color rgb="FF7030A0"/>
      <name val="Calibri (Body)"/>
    </font>
    <font>
      <i/>
      <sz val="11"/>
      <color rgb="FF7030A0"/>
      <name val="Calibri (Body)"/>
    </font>
    <font>
      <b/>
      <sz val="12"/>
      <color rgb="FF7030A0"/>
      <name val="Calibri (Body)"/>
      <family val="2"/>
    </font>
    <font>
      <i/>
      <sz val="11"/>
      <color theme="1"/>
      <name val="Calibri (Body)"/>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applyAlignment="1" applyProtection="1">
      <alignment horizontal="left"/>
      <protection locked="0"/>
    </xf>
    <xf numFmtId="0" fontId="32" fillId="7" borderId="1" xfId="0" applyFont="1" applyFill="1" applyBorder="1"/>
    <xf numFmtId="0" fontId="33" fillId="7" borderId="1" xfId="0" applyFont="1" applyFill="1" applyBorder="1"/>
    <xf numFmtId="0" fontId="34" fillId="6" borderId="1" xfId="0" applyFont="1" applyFill="1" applyBorder="1"/>
    <xf numFmtId="0" fontId="35" fillId="6" borderId="1" xfId="0" applyFont="1" applyFill="1" applyBorder="1"/>
    <xf numFmtId="0" fontId="36" fillId="7" borderId="1" xfId="0" applyFont="1" applyFill="1" applyBorder="1"/>
    <xf numFmtId="0" fontId="37" fillId="7" borderId="1" xfId="0" applyFont="1" applyFill="1" applyBorder="1"/>
    <xf numFmtId="0" fontId="38" fillId="7" borderId="1" xfId="0" applyFont="1" applyFill="1" applyBorder="1"/>
    <xf numFmtId="0" fontId="39" fillId="7"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9" fillId="7" borderId="1" xfId="0" applyFont="1" applyFill="1" applyBorder="1"/>
  </cellXfs>
  <cellStyles count="3">
    <cellStyle name="60% - Colore 3" xfId="1" builtinId="40"/>
    <cellStyle name="Collegamento ipertestuale" xfId="2" builtinId="8"/>
    <cellStyle name="Normale" xfId="0" builtinId="0"/>
  </cellStyles>
  <dxfs count="21">
    <dxf>
      <font>
        <color rgb="FF9C0006"/>
      </font>
      <fill>
        <patternFill>
          <bgColor rgb="FFFFC7CE"/>
        </patternFill>
      </fill>
    </dxf>
    <dxf>
      <font>
        <color rgb="FF9C0006"/>
      </font>
      <fill>
        <patternFill>
          <bgColor rgb="FFFFC7CE"/>
        </patternFill>
      </fill>
    </dxf>
    <dxf>
      <font>
        <b val="0"/>
        <i/>
      </font>
    </dxf>
    <dxf>
      <font>
        <b/>
        <i val="0"/>
        <color rgb="FF7030A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7030A0"/>
      </font>
    </dxf>
    <dxf>
      <font>
        <color rgb="FF9C0006"/>
      </font>
      <fill>
        <patternFill>
          <bgColor rgb="FFFFC7CE"/>
        </patternFill>
      </fill>
    </dxf>
    <dxf>
      <font>
        <b val="0"/>
        <i val="0"/>
      </font>
    </dxf>
    <dxf>
      <font>
        <color rgb="FFFF000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1" defaultRowHeight="16"/>
  <cols>
    <col min="1" max="1" width="2.83203125" customWidth="1"/>
    <col min="2" max="2" width="173.5" customWidth="1"/>
  </cols>
  <sheetData>
    <row r="1" spans="2:2" ht="37" customHeight="1">
      <c r="B1" s="33" t="s">
        <v>114</v>
      </c>
    </row>
    <row r="2" spans="2:2" ht="255">
      <c r="B2" s="32" t="s">
        <v>113</v>
      </c>
    </row>
  </sheetData>
  <phoneticPr fontId="30"/>
  <conditionalFormatting sqref="B2">
    <cfRule type="expression" dxfId="20"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9"/>
  <sheetViews>
    <sheetView tabSelected="1" topLeftCell="P1" zoomScale="75" zoomScaleNormal="75" zoomScalePageLayoutView="75" workbookViewId="0">
      <pane ySplit="4" topLeftCell="A5" activePane="bottomLeft" state="frozen"/>
      <selection pane="bottomLeft" activeCell="Y11" sqref="Y11"/>
    </sheetView>
  </sheetViews>
  <sheetFormatPr baseColWidth="10" defaultColWidth="11" defaultRowHeight="16"/>
  <cols>
    <col min="1" max="1" width="15" style="2" bestFit="1" customWidth="1"/>
    <col min="2" max="2" width="9" style="2" bestFit="1" customWidth="1"/>
    <col min="3" max="3" width="8.33203125" style="2" bestFit="1" customWidth="1"/>
    <col min="4" max="4" width="11.1640625" style="2" bestFit="1" customWidth="1"/>
    <col min="5" max="15" width="11" style="2"/>
    <col min="16" max="16" width="17" style="14" customWidth="1"/>
    <col min="17" max="29" width="11" style="14"/>
    <col min="30" max="30" width="18.83203125" style="26" customWidth="1"/>
    <col min="31" max="31" width="46.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1" style="15"/>
    <col min="40" max="40" width="56.6640625" style="1" customWidth="1"/>
  </cols>
  <sheetData>
    <row r="1" spans="1:41" s="17" customFormat="1" ht="24">
      <c r="A1" s="18" t="s">
        <v>80</v>
      </c>
      <c r="B1" s="54" t="s">
        <v>111</v>
      </c>
      <c r="C1" s="54"/>
      <c r="D1" s="54"/>
      <c r="E1" s="55" t="str">
        <f ca="1">IF(LEN(cellFilenameFormatErrors)=0,LEFT(cellBaseFilename,9),"Code is automatically derived from the filename: 'YEAR.###X.[STATUS.][v#.]DESCRIPTION.xlsx', X=SC code")</f>
        <v>2023.008P</v>
      </c>
      <c r="F1" s="55"/>
      <c r="G1" s="55"/>
      <c r="H1" s="55"/>
      <c r="I1" s="55"/>
      <c r="J1" s="55"/>
      <c r="K1" s="55"/>
      <c r="L1" s="55"/>
      <c r="M1" s="55"/>
      <c r="N1" s="55"/>
      <c r="O1" s="55"/>
      <c r="P1" s="4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29" t="s">
        <v>27</v>
      </c>
      <c r="AE1" s="25" t="str">
        <f t="array" aca="1" ref="AE1" ca="1">MID(CELL("filename",'Proposal Template'!$B$1),SEARCH("[",CELL("filename",'Proposal Template'!$B$1))+1, SEARCH("]",CELL("filename",'Proposal Template'!$B$1))-SEARCH("[",CELL("filename",'Proposal Template'!$B$1))-1)</f>
        <v>2023.008P.N.v1.Aspiviridae_1nsp.xlsx</v>
      </c>
      <c r="AF1" s="23"/>
      <c r="AG1" s="16"/>
      <c r="AH1" s="16"/>
      <c r="AI1" s="16"/>
      <c r="AJ1" s="16"/>
      <c r="AK1" s="16"/>
      <c r="AL1" s="16"/>
      <c r="AM1" s="16"/>
      <c r="AN1" s="16"/>
      <c r="AO1"/>
    </row>
    <row r="2" spans="1:41" ht="19">
      <c r="A2" s="18" t="s">
        <v>112</v>
      </c>
      <c r="B2" s="54" t="s">
        <v>110</v>
      </c>
      <c r="C2" s="54"/>
      <c r="D2" s="54"/>
      <c r="E2" s="5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6"/>
      <c r="G2" s="56"/>
      <c r="H2" s="56"/>
      <c r="I2" s="56"/>
      <c r="J2" s="56"/>
      <c r="K2" s="56"/>
      <c r="L2" s="56"/>
      <c r="M2" s="56"/>
      <c r="N2" s="56"/>
      <c r="O2" s="56"/>
      <c r="P2" s="47" t="str">
        <f ca="1">_xlfn.CONCAT(
IF(NOT(ISERROR(AF2)),"","Study Section code ('"&amp;AE2&amp;"') is not valid; ")
)</f>
        <v/>
      </c>
      <c r="Q2" s="48"/>
      <c r="R2" s="48"/>
      <c r="S2" s="48"/>
      <c r="T2" s="48"/>
      <c r="U2" s="48"/>
      <c r="V2" s="48"/>
      <c r="W2" s="48"/>
      <c r="X2" s="48"/>
      <c r="Y2" s="48"/>
      <c r="Z2" s="48"/>
      <c r="AA2" s="48"/>
      <c r="AB2" s="48"/>
      <c r="AC2" s="48"/>
      <c r="AD2" s="30" t="s">
        <v>27</v>
      </c>
      <c r="AE2" s="24" t="str">
        <f ca="1">MID(AE1,9,1)</f>
        <v>P</v>
      </c>
      <c r="AF2" s="24" t="str">
        <f ca="1">VLOOKUP(AE2,studySectionCodeLUT,2,FALSE)</f>
        <v>Plant virus (P) proposals</v>
      </c>
      <c r="AG2" s="3"/>
      <c r="AH2" s="3"/>
      <c r="AI2" s="3"/>
      <c r="AJ2" s="3"/>
      <c r="AK2" s="3"/>
      <c r="AL2" s="3"/>
      <c r="AM2" s="3"/>
      <c r="AN2" s="3"/>
    </row>
    <row r="3" spans="1:41" ht="36" customHeight="1">
      <c r="A3" s="49" t="s">
        <v>20</v>
      </c>
      <c r="B3" s="49"/>
      <c r="C3" s="49"/>
      <c r="D3" s="49"/>
      <c r="E3" s="49"/>
      <c r="F3" s="49"/>
      <c r="G3" s="49"/>
      <c r="H3" s="49"/>
      <c r="I3" s="49"/>
      <c r="J3" s="49"/>
      <c r="K3" s="49"/>
      <c r="L3" s="49"/>
      <c r="M3" s="49"/>
      <c r="N3" s="49"/>
      <c r="O3" s="49"/>
      <c r="P3" s="50" t="s">
        <v>21</v>
      </c>
      <c r="Q3" s="50"/>
      <c r="R3" s="50"/>
      <c r="S3" s="50"/>
      <c r="T3" s="50"/>
      <c r="U3" s="50"/>
      <c r="V3" s="50"/>
      <c r="W3" s="50"/>
      <c r="X3" s="50"/>
      <c r="Y3" s="50"/>
      <c r="Z3" s="50"/>
      <c r="AA3" s="50"/>
      <c r="AB3" s="50"/>
      <c r="AC3" s="50"/>
      <c r="AD3" s="50"/>
      <c r="AE3" s="51" t="s">
        <v>109</v>
      </c>
      <c r="AF3" s="52"/>
      <c r="AG3" s="52"/>
      <c r="AH3" s="52"/>
      <c r="AI3" s="52"/>
      <c r="AJ3" s="52"/>
      <c r="AK3" s="53"/>
      <c r="AL3" s="43" t="s">
        <v>108</v>
      </c>
      <c r="AM3" s="44"/>
      <c r="AN3" s="31" t="s">
        <v>22</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82</v>
      </c>
      <c r="AF4" s="20" t="s">
        <v>83</v>
      </c>
      <c r="AG4" s="20" t="s">
        <v>84</v>
      </c>
      <c r="AH4" s="6" t="s">
        <v>118</v>
      </c>
      <c r="AI4" s="19" t="s">
        <v>15</v>
      </c>
      <c r="AJ4" s="19" t="s">
        <v>16</v>
      </c>
      <c r="AK4" s="19" t="s">
        <v>17</v>
      </c>
      <c r="AL4" s="21" t="s">
        <v>18</v>
      </c>
      <c r="AM4" s="22" t="s">
        <v>81</v>
      </c>
      <c r="AN4" s="7" t="s">
        <v>19</v>
      </c>
      <c r="AO4"/>
    </row>
    <row r="5" spans="1:41">
      <c r="P5" s="34" t="s">
        <v>115</v>
      </c>
      <c r="Q5" s="34"/>
      <c r="R5" s="34" t="s">
        <v>116</v>
      </c>
      <c r="S5" s="34"/>
      <c r="T5" s="34" t="s">
        <v>117</v>
      </c>
      <c r="U5" s="34" t="s">
        <v>121</v>
      </c>
      <c r="V5" s="34" t="s">
        <v>120</v>
      </c>
      <c r="W5" s="34"/>
      <c r="X5" s="42" t="s">
        <v>128</v>
      </c>
      <c r="Z5" s="57" t="s">
        <v>127</v>
      </c>
      <c r="AB5" s="57" t="s">
        <v>119</v>
      </c>
      <c r="AC5" s="35"/>
      <c r="AD5" s="40" t="s">
        <v>122</v>
      </c>
      <c r="AE5" s="4" t="s">
        <v>129</v>
      </c>
      <c r="AF5" s="37" t="s">
        <v>123</v>
      </c>
      <c r="AG5" s="4" t="s">
        <v>124</v>
      </c>
      <c r="AH5" s="4" t="s">
        <v>125</v>
      </c>
      <c r="AI5" s="4" t="s">
        <v>23</v>
      </c>
      <c r="AJ5" s="4" t="s">
        <v>101</v>
      </c>
      <c r="AK5" s="4" t="s">
        <v>55</v>
      </c>
      <c r="AL5" s="15" t="s">
        <v>26</v>
      </c>
      <c r="AM5" s="15" t="s">
        <v>27</v>
      </c>
      <c r="AN5" s="1" t="s">
        <v>126</v>
      </c>
    </row>
    <row r="6" spans="1:41">
      <c r="P6" s="34"/>
      <c r="Q6" s="34"/>
      <c r="R6" s="34"/>
      <c r="S6" s="34"/>
      <c r="T6" s="34"/>
      <c r="U6" s="34"/>
      <c r="V6" s="34"/>
      <c r="W6" s="34"/>
      <c r="X6" s="34"/>
      <c r="Z6" s="35"/>
      <c r="AB6" s="35"/>
      <c r="AC6" s="35"/>
      <c r="AD6" s="39"/>
      <c r="AF6" s="37"/>
    </row>
    <row r="7" spans="1:41">
      <c r="P7" s="34"/>
      <c r="Q7" s="34"/>
      <c r="R7" s="34"/>
      <c r="S7" s="34"/>
      <c r="T7" s="34"/>
      <c r="U7" s="34"/>
      <c r="V7" s="34"/>
      <c r="W7" s="34"/>
      <c r="X7" s="34"/>
      <c r="Z7" s="35"/>
      <c r="AB7" s="35"/>
      <c r="AC7" s="35"/>
      <c r="AD7" s="36"/>
      <c r="AF7" s="37"/>
    </row>
    <row r="8" spans="1:41">
      <c r="P8" s="34"/>
      <c r="Q8" s="34"/>
      <c r="R8" s="34"/>
      <c r="S8" s="34"/>
      <c r="T8" s="34"/>
      <c r="U8" s="34"/>
      <c r="V8" s="34"/>
      <c r="W8" s="34"/>
      <c r="X8" s="34"/>
      <c r="Z8" s="35"/>
      <c r="AB8" s="35"/>
      <c r="AC8" s="35"/>
      <c r="AD8" s="41"/>
    </row>
    <row r="9" spans="1:41">
      <c r="AE9" s="38"/>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4 A5:O8 A9:AD1048576">
    <cfRule type="expression" dxfId="19" priority="38">
      <formula>ROW(A1)&gt;5</formula>
    </cfRule>
  </conditionalFormatting>
  <conditionalFormatting sqref="P1:P4 Q3:AC4 P9:AC1048574">
    <cfRule type="expression" dxfId="18" priority="40">
      <formula>AND(NOT(ISBLANK(P1)),COUNTA(Q1:$AD1)=0)</formula>
    </cfRule>
  </conditionalFormatting>
  <conditionalFormatting sqref="P5:Q8 S5:S8 W5:W8">
    <cfRule type="expression" dxfId="17" priority="12">
      <formula>AND($AM5 = "Create new", $AN5 = "realm")=TRUE</formula>
    </cfRule>
  </conditionalFormatting>
  <conditionalFormatting sqref="P5:X8">
    <cfRule type="containsText" dxfId="16" priority="13" operator="containsText" text="Unassigned">
      <formula>NOT(ISERROR(SEARCH("Unassigned",P5)))</formula>
    </cfRule>
  </conditionalFormatting>
  <conditionalFormatting sqref="P4:AC4 P9:AC1048576">
    <cfRule type="containsText" dxfId="15" priority="39" operator="containsText" text=" ">
      <formula>NOT(ISERROR(SEARCH(" ",P4)))</formula>
    </cfRule>
  </conditionalFormatting>
  <conditionalFormatting sqref="P1048575:AC1048576">
    <cfRule type="expression" dxfId="14" priority="59">
      <formula>AND(NOT(ISBLANK(P1048575)),COUNTA(Q1048575:$AD1048576)=0)</formula>
    </cfRule>
  </conditionalFormatting>
  <conditionalFormatting sqref="Q5:Q8">
    <cfRule type="expression" dxfId="13" priority="11">
      <formula>AND($AM5 = "Create new", $AN5 = "subrealm")=TRUE</formula>
    </cfRule>
  </conditionalFormatting>
  <conditionalFormatting sqref="R5:R8">
    <cfRule type="expression" dxfId="12" priority="8">
      <formula>AND($AM5 = "Create new", $AN5 = "kingdom")=TRUE</formula>
    </cfRule>
  </conditionalFormatting>
  <conditionalFormatting sqref="S5:S8">
    <cfRule type="expression" dxfId="11" priority="10">
      <formula>AND($AM5 = "Create new", $AN5 = "subkingdom")=TRUE</formula>
    </cfRule>
  </conditionalFormatting>
  <conditionalFormatting sqref="T5:T8">
    <cfRule type="expression" dxfId="10" priority="7">
      <formula>AND($AM5 = "Create new", $AN5 = "phylum")=TRUE</formula>
    </cfRule>
  </conditionalFormatting>
  <conditionalFormatting sqref="U5:U8">
    <cfRule type="expression" dxfId="9" priority="6">
      <formula>AND($AM5 = "Create new", $AN5 = "subphylum")=TRUE</formula>
    </cfRule>
  </conditionalFormatting>
  <conditionalFormatting sqref="U5:V8">
    <cfRule type="expression" dxfId="8" priority="5">
      <formula>AND($AM5 = "Create new", $AN5 = "class")=TRUE</formula>
    </cfRule>
  </conditionalFormatting>
  <conditionalFormatting sqref="V5:V8 X5:X8">
    <cfRule type="expression" dxfId="7" priority="4">
      <formula>AND($AM5 = "Create new", $AN5 = "order")=TRUE</formula>
    </cfRule>
  </conditionalFormatting>
  <conditionalFormatting sqref="W5:W8">
    <cfRule type="expression" dxfId="6" priority="9">
      <formula>AND($AM5 = "Create new", $AN5 = "subclass")=TRUE</formula>
    </cfRule>
  </conditionalFormatting>
  <conditionalFormatting sqref="X5:X8">
    <cfRule type="expression" dxfId="5" priority="3">
      <formula>AND($AM5 = "Create new", $AN5 = "family")=TRUE</formula>
    </cfRule>
  </conditionalFormatting>
  <conditionalFormatting sqref="Y5:AC8">
    <cfRule type="containsText" dxfId="4" priority="15" operator="containsText" text=" ">
      <formula>NOT(ISERROR(SEARCH(" ",Y5)))</formula>
    </cfRule>
    <cfRule type="expression" dxfId="3" priority="16">
      <formula>AND(NOT(ISBLANK(Y5)),COUNTA(Z5:$AD5)=0)</formula>
    </cfRule>
  </conditionalFormatting>
  <conditionalFormatting sqref="Y5:AD8">
    <cfRule type="expression" dxfId="2" priority="1">
      <formula>ROW(Y5)&gt;5</formula>
    </cfRule>
  </conditionalFormatting>
  <conditionalFormatting sqref="AD1:AD1048576">
    <cfRule type="expression" dxfId="1" priority="2">
      <formula>NOT(OR(OR(AD1="",AD1="Species"),_xlfn.CONCAT(AB1," ")=LEFT(AD1,LEN(AB1)+1)))</formula>
    </cfRule>
  </conditionalFormatting>
  <conditionalFormatting sqref="AM4:AM1048576">
    <cfRule type="expression" dxfId="0" priority="56">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4 Q3:AC4 Y5:AC8 P9:AC1048576" xr:uid="{00000000-0002-0000-0100-000000000000}"/>
    <dataValidation type="custom" allowBlank="1" showInputMessage="1" showErrorMessage="1" errorTitle="Binomial Naming" error="Species name must start with the name of it's genus." promptTitle="binomial" sqref="AD1:AD3 AD5:AD6 AD8: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 type="custom" allowBlank="1" showInputMessage="1" showErrorMessage="1" errorTitle="Binomial Naming" error="Species name must start with the name of it's genus." promptTitle="binomial" sqref="AD7" xr:uid="{00000000-0002-0000-0100-000003000000}">
      <formula1>OR(LEFT(#REF!,LEN(#REF!))=#REF!,#REF!="Species")</formula1>
    </dataValidation>
    <dataValidation type="custom" allowBlank="1" showInputMessage="1" showErrorMessage="1" errorTitle="Binomial Naming" error="Species name must start with the name of it's genus." promptTitle="binomial" sqref="AD7" xr:uid="{00000000-0002-0000-0100-000004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5000000}">
          <x14:formula1>
            <xm:f>'Menu Items (Do not change)'!$E:$E</xm:f>
          </x14:formula1>
          <xm:sqref>AM4:AM1048576 AM1:AM2</xm:sqref>
        </x14:dataValidation>
        <x14:dataValidation type="list" errorStyle="warning" allowBlank="1" showInputMessage="1" showErrorMessage="1" xr:uid="{00000000-0002-0000-0100-000006000000}">
          <x14:formula1>
            <xm:f>'Menu Items (Do not change)'!$D:$D</xm:f>
          </x14:formula1>
          <xm:sqref>AL4:AL1048576 AL1:AL2</xm:sqref>
        </x14:dataValidation>
        <x14:dataValidation type="list" allowBlank="1" showInputMessage="1" showErrorMessage="1" xr:uid="{00000000-0002-0000-0100-000007000000}">
          <x14:formula1>
            <xm:f>'Menu Items (Do not change)'!$A:$A</xm:f>
          </x14:formula1>
          <xm:sqref>AI1:AI1048576</xm:sqref>
        </x14:dataValidation>
        <x14:dataValidation type="list" allowBlank="1" showInputMessage="1" showErrorMessage="1" xr:uid="{00000000-0002-0000-0100-000008000000}">
          <x14:formula1>
            <xm:f>'Menu Items (Do not change)'!$B:$B</xm:f>
          </x14:formula1>
          <xm:sqref>AJ1:AJ1048576</xm:sqref>
        </x14:dataValidation>
        <x14:dataValidation type="list" allowBlank="1" showInputMessage="1" showErrorMessage="1" xr:uid="{00000000-0002-0000-0100-000009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B13" sqref="B13"/>
    </sheetView>
  </sheetViews>
  <sheetFormatPr baseColWidth="10" defaultColWidth="11"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15</v>
      </c>
      <c r="B1" s="11" t="s">
        <v>16</v>
      </c>
      <c r="C1" s="11" t="s">
        <v>17</v>
      </c>
      <c r="D1" s="11" t="s">
        <v>18</v>
      </c>
      <c r="E1" s="11" t="s">
        <v>81</v>
      </c>
      <c r="F1" s="11" t="s">
        <v>63</v>
      </c>
      <c r="G1" s="11"/>
    </row>
    <row r="2" spans="1:7">
      <c r="A2" s="12" t="s">
        <v>85</v>
      </c>
      <c r="B2" s="12" t="s">
        <v>85</v>
      </c>
      <c r="C2" s="12" t="s">
        <v>85</v>
      </c>
      <c r="D2" s="12" t="s">
        <v>85</v>
      </c>
      <c r="E2" s="12" t="s">
        <v>85</v>
      </c>
      <c r="F2" t="s">
        <v>75</v>
      </c>
      <c r="G2" t="s">
        <v>67</v>
      </c>
    </row>
    <row r="3" spans="1:7">
      <c r="A3" s="9" t="s">
        <v>23</v>
      </c>
      <c r="B3" t="s">
        <v>24</v>
      </c>
      <c r="C3" s="9" t="s">
        <v>25</v>
      </c>
      <c r="D3" s="9" t="s">
        <v>26</v>
      </c>
      <c r="E3" s="9" t="s">
        <v>27</v>
      </c>
      <c r="F3" t="s">
        <v>76</v>
      </c>
      <c r="G3" t="s">
        <v>68</v>
      </c>
    </row>
    <row r="4" spans="1:7">
      <c r="A4" s="9" t="s">
        <v>28</v>
      </c>
      <c r="B4" t="s">
        <v>99</v>
      </c>
      <c r="C4" s="9" t="s">
        <v>29</v>
      </c>
      <c r="D4" s="9" t="s">
        <v>30</v>
      </c>
      <c r="E4" s="9" t="s">
        <v>31</v>
      </c>
      <c r="F4" t="s">
        <v>73</v>
      </c>
      <c r="G4" t="s">
        <v>65</v>
      </c>
    </row>
    <row r="5" spans="1:7">
      <c r="A5" s="9" t="s">
        <v>32</v>
      </c>
      <c r="B5" t="s">
        <v>103</v>
      </c>
      <c r="C5" s="9" t="s">
        <v>35</v>
      </c>
      <c r="D5" s="9" t="s">
        <v>33</v>
      </c>
      <c r="E5" s="9" t="s">
        <v>34</v>
      </c>
      <c r="F5" t="s">
        <v>77</v>
      </c>
      <c r="G5" t="s">
        <v>69</v>
      </c>
    </row>
    <row r="6" spans="1:7">
      <c r="A6" s="10"/>
      <c r="B6" t="s">
        <v>104</v>
      </c>
      <c r="C6" s="9" t="s">
        <v>86</v>
      </c>
      <c r="D6" s="9" t="s">
        <v>36</v>
      </c>
      <c r="E6" s="9" t="s">
        <v>37</v>
      </c>
      <c r="F6" t="s">
        <v>78</v>
      </c>
      <c r="G6" t="s">
        <v>70</v>
      </c>
    </row>
    <row r="7" spans="1:7">
      <c r="A7" s="10"/>
      <c r="B7" t="s">
        <v>105</v>
      </c>
      <c r="C7" s="9" t="s">
        <v>39</v>
      </c>
      <c r="D7" s="9" t="s">
        <v>40</v>
      </c>
      <c r="E7" s="9" t="s">
        <v>41</v>
      </c>
      <c r="F7" t="s">
        <v>74</v>
      </c>
      <c r="G7" t="s">
        <v>66</v>
      </c>
    </row>
    <row r="8" spans="1:7">
      <c r="A8" s="10"/>
      <c r="B8" t="s">
        <v>38</v>
      </c>
      <c r="C8" s="9" t="s">
        <v>43</v>
      </c>
      <c r="D8" s="9" t="s">
        <v>44</v>
      </c>
      <c r="E8" s="9" t="s">
        <v>45</v>
      </c>
      <c r="F8" t="s">
        <v>79</v>
      </c>
      <c r="G8" t="s">
        <v>71</v>
      </c>
    </row>
    <row r="9" spans="1:7">
      <c r="A9" s="10"/>
      <c r="B9" t="s">
        <v>42</v>
      </c>
      <c r="C9" s="9" t="s">
        <v>87</v>
      </c>
      <c r="D9" s="9" t="s">
        <v>47</v>
      </c>
      <c r="E9" s="9" t="s">
        <v>48</v>
      </c>
      <c r="F9" t="s">
        <v>72</v>
      </c>
      <c r="G9" t="s">
        <v>64</v>
      </c>
    </row>
    <row r="10" spans="1:7">
      <c r="A10" s="10"/>
      <c r="B10" t="s">
        <v>46</v>
      </c>
      <c r="C10" s="9" t="s">
        <v>88</v>
      </c>
      <c r="D10" s="9" t="s">
        <v>50</v>
      </c>
      <c r="E10" s="9" t="s">
        <v>51</v>
      </c>
    </row>
    <row r="11" spans="1:7">
      <c r="A11" s="10"/>
      <c r="B11" t="s">
        <v>49</v>
      </c>
      <c r="C11" s="9" t="s">
        <v>89</v>
      </c>
      <c r="D11" s="9" t="s">
        <v>52</v>
      </c>
      <c r="E11" s="9" t="s">
        <v>53</v>
      </c>
    </row>
    <row r="12" spans="1:7">
      <c r="A12" s="10"/>
      <c r="B12" t="s">
        <v>100</v>
      </c>
      <c r="C12" s="9" t="s">
        <v>90</v>
      </c>
      <c r="D12" s="10"/>
      <c r="E12" s="9" t="s">
        <v>54</v>
      </c>
    </row>
    <row r="13" spans="1:7">
      <c r="A13" s="10"/>
      <c r="B13" t="s">
        <v>101</v>
      </c>
      <c r="C13" s="9" t="s">
        <v>91</v>
      </c>
      <c r="D13" s="10"/>
      <c r="E13" s="9" t="s">
        <v>56</v>
      </c>
    </row>
    <row r="14" spans="1:7">
      <c r="A14" s="10"/>
      <c r="B14" t="s">
        <v>106</v>
      </c>
      <c r="C14" s="9" t="s">
        <v>92</v>
      </c>
      <c r="D14" s="10"/>
      <c r="E14" s="9" t="s">
        <v>58</v>
      </c>
    </row>
    <row r="15" spans="1:7">
      <c r="A15" s="10"/>
      <c r="B15" t="s">
        <v>102</v>
      </c>
      <c r="C15" s="9" t="s">
        <v>55</v>
      </c>
      <c r="D15" s="10"/>
      <c r="E15" s="9" t="s">
        <v>59</v>
      </c>
    </row>
    <row r="16" spans="1:7">
      <c r="A16" s="10"/>
      <c r="B16" t="s">
        <v>107</v>
      </c>
      <c r="C16" s="9" t="s">
        <v>93</v>
      </c>
      <c r="D16" s="10"/>
      <c r="E16" s="9" t="s">
        <v>60</v>
      </c>
    </row>
    <row r="17" spans="1:5">
      <c r="A17" s="10"/>
      <c r="B17" t="s">
        <v>57</v>
      </c>
      <c r="C17" s="9" t="s">
        <v>94</v>
      </c>
      <c r="D17" s="10"/>
      <c r="E17" s="9" t="s">
        <v>61</v>
      </c>
    </row>
    <row r="18" spans="1:5">
      <c r="A18" s="10"/>
      <c r="B18" s="10"/>
      <c r="C18" s="9" t="s">
        <v>95</v>
      </c>
      <c r="D18" s="10"/>
      <c r="E18" s="10"/>
    </row>
    <row r="19" spans="1:5">
      <c r="A19" s="10"/>
      <c r="B19" s="10"/>
      <c r="C19" s="9" t="s">
        <v>96</v>
      </c>
      <c r="D19" s="10"/>
      <c r="E19" s="10"/>
    </row>
    <row r="20" spans="1:5">
      <c r="C20" t="s">
        <v>97</v>
      </c>
    </row>
    <row r="21" spans="1:5">
      <c r="C21" t="s">
        <v>98</v>
      </c>
    </row>
    <row r="22" spans="1:5">
      <c r="C22" t="s">
        <v>62</v>
      </c>
    </row>
  </sheetData>
  <sortState xmlns:xlrd2="http://schemas.microsoft.com/office/spreadsheetml/2017/richdata2" ref="F2:G9">
    <sortCondition ref="F2:F9"/>
  </sortState>
  <phoneticPr fontId="30"/>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2023-10-26T22:03:57Z</dcterms:modified>
</cp:coreProperties>
</file>