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autoCompressPictures="0"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13_ncr:1_{26707C72-2728-4149-A231-1ECFFF6071EA}" xr6:coauthVersionLast="47" xr6:coauthVersionMax="47" xr10:uidLastSave="{00000000-0000-0000-0000-000000000000}"/>
  <bookViews>
    <workbookView xWindow="620" yWindow="1320" windowWidth="23400" windowHeight="1554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E1" i="1" l="1" a="1"/>
  <c r="AE1" i="1" s="1"/>
  <c r="P1" i="1" l="1"/>
  <c r="AE2" i="1"/>
  <c r="AF2" i="1" s="1"/>
  <c r="P2" i="1" s="1"/>
  <c r="E1" i="1" l="1"/>
  <c r="E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sharedStrings.xml><?xml version="1.0" encoding="utf-8"?>
<sst xmlns="http://schemas.openxmlformats.org/spreadsheetml/2006/main" count="682" uniqueCount="320">
  <si>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</si>
  <si>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</si>
  <si>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</si>
  <si>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</si>
  <si>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</si>
  <si>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</si>
  <si>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</si>
  <si>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</si>
  <si>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</si>
  <si>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</si>
  <si>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</si>
  <si>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</si>
  <si>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</si>
  <si>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</si>
  <si>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</si>
  <si>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</si>
  <si>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</si>
  <si>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</si>
  <si>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</si>
  <si>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</si>
  <si>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</si>
  <si>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</si>
  <si>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</si>
  <si>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</si>
  <si>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</si>
  <si>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</si>
  <si>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</si>
  <si>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</si>
  <si>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</si>
  <si>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</si>
  <si>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</si>
  <si>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</si>
  <si>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</si>
  <si>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</si>
  <si>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</si>
  <si>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</si>
  <si>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</si>
  <si>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</si>
  <si>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</si>
  <si>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</si>
  <si>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</si>
  <si>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</si>
  <si>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</si>
  <si>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</si>
  <si>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</si>
  <si>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</si>
  <si>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</si>
  <si>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</si>
  <si>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</si>
  <si>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</si>
  <si>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</si>
  <si>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</si>
  <si>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</si>
  <si>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</si>
  <si>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</si>
  <si>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</si>
  <si>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</si>
  <si>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</si>
  <si>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</si>
  <si>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</si>
  <si>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</si>
  <si>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</si>
  <si>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</si>
  <si>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</si>
  <si>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</si>
  <si>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</si>
  <si>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</si>
  <si>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</si>
  <si>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</si>
  <si>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</si>
  <si>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</si>
  <si>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</si>
  <si>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</si>
  <si>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</si>
  <si>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</si>
  <si>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</si>
  <si>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</si>
  <si>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</si>
  <si>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</si>
  <si>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</si>
  <si>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</si>
  <si>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</si>
  <si>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</si>
  <si>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</si>
  <si>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</si>
  <si>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</si>
  <si>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</si>
  <si>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</si>
  <si>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</si>
  <si>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</si>
  <si>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</si>
  <si>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</si>
  <si>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</si>
  <si>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</si>
  <si>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</si>
  <si>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</si>
  <si>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</si>
  <si>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</si>
  <si>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</si>
  <si>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</si>
  <si>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</si>
  <si>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</si>
  <si>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</si>
  <si>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</si>
  <si>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</si>
  <si>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</si>
  <si>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</si>
  <si>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</si>
  <si>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</si>
  <si>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</si>
  <si>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</si>
  <si>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</si>
  <si>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</si>
  <si>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</si>
  <si>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</si>
  <si>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</si>
  <si>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Alphasatellitidae</t>
  </si>
  <si>
    <t>Nanoalphasatellitinae</t>
  </si>
  <si>
    <t>Clostunsatellite</t>
  </si>
  <si>
    <t>Milk vetch dwarf alphasatellite 2</t>
  </si>
  <si>
    <t>Pea necrotic yellow dwarf alphasatellite 2</t>
  </si>
  <si>
    <t>Sophora yellow stunt alphasatellite 4</t>
  </si>
  <si>
    <t>Sophora yellow stunt alphasatellite 5</t>
  </si>
  <si>
    <t>Subterranean clover stunt alphasatellite 2</t>
  </si>
  <si>
    <t>Fabenesatellite</t>
  </si>
  <si>
    <t>Faba bean necrotic yellows alphasatellite 2</t>
  </si>
  <si>
    <t>Milvetsatellite</t>
  </si>
  <si>
    <t>Milk vetch dwarf alphasatellite 3</t>
  </si>
  <si>
    <t>Mivedwarsatellite</t>
  </si>
  <si>
    <t>Faba bean necrotic stunt alphasatellite</t>
  </si>
  <si>
    <t>Milk vetch dwarf alphasatellite 1</t>
  </si>
  <si>
    <t>Milk vetch dwarf China alphasatellite</t>
  </si>
  <si>
    <t>Parsley severe stunt alphasatellite 3</t>
  </si>
  <si>
    <t>Parsley severe stunt alphasatellite 4</t>
  </si>
  <si>
    <t>Pea necrotic yellow dwarf alphasatellite 1</t>
  </si>
  <si>
    <t>Sophora yellow stunt alphasatellite 2</t>
  </si>
  <si>
    <t>Sophoyesatellite</t>
  </si>
  <si>
    <t>Cow vetch latent alphasatellite</t>
  </si>
  <si>
    <t>Sophora yellow stunt alphasatellite 3</t>
  </si>
  <si>
    <t>Subclovsatellite</t>
  </si>
  <si>
    <t>Faba bean necrotic yellows alphasatellite 1</t>
  </si>
  <si>
    <t>Faba bean necrotic yellows alphasatellite 3</t>
  </si>
  <si>
    <t>Sophora yellow stunt alphasatellite 1</t>
  </si>
  <si>
    <t>Subterranean clover stunt alphasatellite 1</t>
  </si>
  <si>
    <t>Petromoalphasatellitinae</t>
  </si>
  <si>
    <t>Banana bunchy top alphasatellite 1</t>
  </si>
  <si>
    <t>Cocosatellite</t>
  </si>
  <si>
    <t>Coconut foliar decay alphasatellite 1</t>
  </si>
  <si>
    <t>Coconut foliar decay alphasatellite 2</t>
  </si>
  <si>
    <t>Coconut foliar decay alphasatellite 4</t>
  </si>
  <si>
    <t>Coconut foliar decay alphasatellite 5</t>
  </si>
  <si>
    <t>Coprasatellite</t>
  </si>
  <si>
    <t>Coconut foliar decay alphasatellite 7</t>
  </si>
  <si>
    <t>Kobbarisatellite</t>
  </si>
  <si>
    <t>Coconut foliar decay alphasatellite 3</t>
  </si>
  <si>
    <t>Muscarsatellite</t>
  </si>
  <si>
    <t>Banana bunchy top alphasatellite 2</t>
  </si>
  <si>
    <t>Banana bunchy top alphasatellite 3</t>
  </si>
  <si>
    <t>Cardamom bushy dwarf alphasatellite</t>
  </si>
  <si>
    <t>Babusatellite</t>
  </si>
  <si>
    <t>Clostunsatellite pisi</t>
  </si>
  <si>
    <t>Clostunsatellite sophorae</t>
  </si>
  <si>
    <t>Clostunsatellite sophokerman</t>
  </si>
  <si>
    <t>Clostunsatellite trifolii</t>
  </si>
  <si>
    <t>Fabenesatellite fabae</t>
  </si>
  <si>
    <t>Mivedwarsatellite sinastra</t>
  </si>
  <si>
    <t>Mivedwarsatellite petroselini</t>
  </si>
  <si>
    <t>Mivedwarsatellite petrocremlingense</t>
  </si>
  <si>
    <t>Sophoyesatellite vicraccae</t>
  </si>
  <si>
    <t>Cocosatellite cocos</t>
  </si>
  <si>
    <t>Muscarsatellite vietmusa</t>
  </si>
  <si>
    <t>Muscarsatellite haikoumusa</t>
  </si>
  <si>
    <t>Muscarsatellite cardamomi</t>
  </si>
  <si>
    <t>Babusatellite musae</t>
  </si>
  <si>
    <t>AB000922</t>
  </si>
  <si>
    <t>KC979052</t>
  </si>
  <si>
    <t>KX534409</t>
  </si>
  <si>
    <t>KX534398</t>
  </si>
  <si>
    <t>U16735</t>
  </si>
  <si>
    <t>AJ005966</t>
  </si>
  <si>
    <t>AB009047</t>
  </si>
  <si>
    <t>KC978990</t>
  </si>
  <si>
    <t>AB000920</t>
  </si>
  <si>
    <t>MN059431</t>
  </si>
  <si>
    <t>MK039141</t>
  </si>
  <si>
    <t>MK039142</t>
  </si>
  <si>
    <t>KC979051</t>
  </si>
  <si>
    <t>KX534408</t>
  </si>
  <si>
    <t>MF535455</t>
  </si>
  <si>
    <t>KX534400</t>
  </si>
  <si>
    <t>X80879</t>
  </si>
  <si>
    <t>MF510471</t>
  </si>
  <si>
    <t>KX534399</t>
  </si>
  <si>
    <t>U16731</t>
  </si>
  <si>
    <t>L32167</t>
  </si>
  <si>
    <t>M29963</t>
  </si>
  <si>
    <t>MF926426</t>
  </si>
  <si>
    <t>MF926429</t>
  </si>
  <si>
    <t>MF926430</t>
  </si>
  <si>
    <t>MF926432</t>
  </si>
  <si>
    <t>MF926427</t>
  </si>
  <si>
    <t>AF416471</t>
  </si>
  <si>
    <t>HQ616080</t>
  </si>
  <si>
    <t>KF435148</t>
  </si>
  <si>
    <t>milk vetch dwarf alphasatellite 2</t>
  </si>
  <si>
    <t>pea necrotic yellow dwarf alphasatellite 2</t>
  </si>
  <si>
    <t>subterranean clover stunt alphasatellite 2</t>
  </si>
  <si>
    <t>faba bean necrotic yellows alphasatellite 2</t>
  </si>
  <si>
    <t>milk vetch dwarf alphasatellite 3</t>
  </si>
  <si>
    <t>faba bean necrotic stunt alphasatellite</t>
  </si>
  <si>
    <t>milk vetch dwarf alphasatellite 1</t>
  </si>
  <si>
    <t>pea necrotic yellow dwarf alphasatellite 1</t>
  </si>
  <si>
    <t>cow vetch latent virus alphasatellite</t>
  </si>
  <si>
    <t>faba bean necrotic yellows alphasatellite 1</t>
  </si>
  <si>
    <t>faba bean necrotic yellows virus associated alphasatellite 1</t>
  </si>
  <si>
    <t>sophora yellow stunt alphasatellite 1</t>
  </si>
  <si>
    <t>subterranean clover stunt alphasatellite 1</t>
  </si>
  <si>
    <t>banana bunchy top alphasatellite 1</t>
  </si>
  <si>
    <t>coconut foliar decay alphasatellite 1</t>
  </si>
  <si>
    <t>coconut foliar decay alphasatellite 2</t>
  </si>
  <si>
    <t>coconut foliar decay alphasatellite 4</t>
  </si>
  <si>
    <t>coconut foliar decay alphasatellite 5</t>
  </si>
  <si>
    <t>coconut foliar decay alphasatellite 7</t>
  </si>
  <si>
    <t>coconut foliar decay alphasatellite 3</t>
  </si>
  <si>
    <t>banana bunchy top alphasatellite 2</t>
  </si>
  <si>
    <t>banana bunchy top alphasatellite 3</t>
  </si>
  <si>
    <t>cardamom bushy dwarf alphasatellite</t>
  </si>
  <si>
    <t>MVDA 2</t>
  </si>
  <si>
    <t>MVDC3A-JR-C3-96</t>
  </si>
  <si>
    <t>PNYDA 2</t>
  </si>
  <si>
    <t>PNYD3A-AT-Gross_Enzersdorf_1-10</t>
  </si>
  <si>
    <t>SYSA 4</t>
  </si>
  <si>
    <t>SYS9A-IR-Kerman-Ta1-14</t>
  </si>
  <si>
    <t>SYSA 5</t>
  </si>
  <si>
    <t>SYS8A-IR-Kerman-Ta1-14</t>
  </si>
  <si>
    <t>SCSA 2</t>
  </si>
  <si>
    <t>SCSC6A-[AU-C6-93]</t>
  </si>
  <si>
    <t>FBNYCA 2</t>
  </si>
  <si>
    <t>FBNYC9A-SY-C9-93</t>
  </si>
  <si>
    <t>MVDA 3</t>
  </si>
  <si>
    <t>MVDC10A-JR-C10-97</t>
  </si>
  <si>
    <t>FBNSA</t>
  </si>
  <si>
    <t>AZ-12b-10</t>
  </si>
  <si>
    <t>MVDA 1</t>
  </si>
  <si>
    <t>MVDC1A-JR-C1-96</t>
  </si>
  <si>
    <t>MVDChA</t>
  </si>
  <si>
    <t>CN-G48-2017</t>
  </si>
  <si>
    <t>PSSA3</t>
  </si>
  <si>
    <t>DE-Pa21-2017</t>
  </si>
  <si>
    <t>PSSA4</t>
  </si>
  <si>
    <t>PNYDA 1</t>
  </si>
  <si>
    <t>PNYD1A-AT-Gross_Enzersdorf_1-10</t>
  </si>
  <si>
    <t>SYSA 2</t>
  </si>
  <si>
    <t>SYS4A-IR-Kerman-Ta1-14</t>
  </si>
  <si>
    <t>CVLA</t>
  </si>
  <si>
    <t>FR-VcLV_Sambuc-10</t>
  </si>
  <si>
    <t>SYSA 3</t>
  </si>
  <si>
    <t>SYS7A-IR-Kerman-Ta1-14</t>
  </si>
  <si>
    <t>FBNYA 1</t>
  </si>
  <si>
    <t>FBNYC1A-SY-C1-88</t>
  </si>
  <si>
    <t>FBNYA 3</t>
  </si>
  <si>
    <t>TN-Tuf9_1-15</t>
  </si>
  <si>
    <t>SYSA1</t>
  </si>
  <si>
    <t>SYSA1-[IR-Kerman-Ta1-14]</t>
  </si>
  <si>
    <t>SCSCA 1</t>
  </si>
  <si>
    <t>SCSC2A-AU-C2-93</t>
  </si>
  <si>
    <t>BBTA 1</t>
  </si>
  <si>
    <t>BBTS2A-93</t>
  </si>
  <si>
    <t>CFDA1</t>
  </si>
  <si>
    <t>VU-85</t>
  </si>
  <si>
    <t>CFDA2</t>
  </si>
  <si>
    <t>VU-89</t>
  </si>
  <si>
    <t>CFDA4</t>
  </si>
  <si>
    <t>CFDA5</t>
  </si>
  <si>
    <t>CFDA7</t>
  </si>
  <si>
    <t>CFDA3</t>
  </si>
  <si>
    <t>BBTA 2</t>
  </si>
  <si>
    <t>BBTS3A-VN-VB-sat3-00</t>
  </si>
  <si>
    <t>BBTA 3</t>
  </si>
  <si>
    <t>BBTHA-CN-Haikou-10</t>
  </si>
  <si>
    <t>CaBuDA</t>
  </si>
  <si>
    <t>IN-Kalimpong-07</t>
  </si>
  <si>
    <t>Kobbarisatellite kokonas</t>
  </si>
  <si>
    <t xml:space="preserve">Epithets are Latin names of major host species or genus or Latinized hybrid names derived from host genus and species. They correspond to the binomial names of the virus species to which the respective helper virus of the alphasatellite belongs. </t>
  </si>
  <si>
    <t>Mivedwarsatellite fabazerbai</t>
  </si>
  <si>
    <t>Subclovsatellite bitbea</t>
  </si>
  <si>
    <t>Subclovsatellite fababea</t>
  </si>
  <si>
    <t>Mivedwarsatellite erbse</t>
  </si>
  <si>
    <t>Mivedwarsatellite sophalope</t>
  </si>
  <si>
    <t>Sophoyesatellite sophira</t>
  </si>
  <si>
    <t>Cocosatellite niadamu</t>
  </si>
  <si>
    <t>Cocosatellite kelapa</t>
  </si>
  <si>
    <t>Cocosatellite popo</t>
  </si>
  <si>
    <t>Coprasatellite niu</t>
  </si>
  <si>
    <t>Subclovsatellite tunisifabae</t>
  </si>
  <si>
    <t>Subclovsatellite trisubterrae</t>
  </si>
  <si>
    <r>
      <t>Derived from F</t>
    </r>
    <r>
      <rPr>
        <sz val="11"/>
        <rFont val="Calibri"/>
        <family val="2"/>
        <scheme val="minor"/>
      </rPr>
      <t>ab</t>
    </r>
    <r>
      <rPr>
        <sz val="12"/>
        <rFont val="Calibri"/>
        <family val="2"/>
        <scheme val="minor"/>
      </rPr>
      <t xml:space="preserve">aceae and </t>
    </r>
    <r>
      <rPr>
        <sz val="11"/>
        <rFont val="Calibri"/>
        <family val="2"/>
        <scheme val="minor"/>
      </rPr>
      <t>Azerbai</t>
    </r>
    <r>
      <rPr>
        <sz val="12"/>
        <rFont val="Calibri"/>
        <family val="2"/>
        <scheme val="minor"/>
      </rPr>
      <t>jan (origin)</t>
    </r>
  </si>
  <si>
    <t>Derived from sinensis astragali</t>
  </si>
  <si>
    <t>Derived from petroselium and Cremligen (origin)</t>
  </si>
  <si>
    <t>Erbse - pea in German</t>
  </si>
  <si>
    <r>
      <t xml:space="preserve">Derived from </t>
    </r>
    <r>
      <rPr>
        <sz val="11"/>
        <rFont val="Calibri"/>
        <family val="2"/>
        <scheme val="minor"/>
      </rPr>
      <t>Sop</t>
    </r>
    <r>
      <rPr>
        <sz val="12"/>
        <rFont val="Calibri"/>
        <family val="2"/>
        <scheme val="minor"/>
      </rPr>
      <t xml:space="preserve">hora </t>
    </r>
    <r>
      <rPr>
        <sz val="11"/>
        <rFont val="Calibri"/>
        <family val="2"/>
        <scheme val="minor"/>
      </rPr>
      <t>alope</t>
    </r>
    <r>
      <rPr>
        <sz val="12"/>
        <rFont val="Calibri"/>
        <family val="2"/>
        <scheme val="minor"/>
      </rPr>
      <t>curoide</t>
    </r>
  </si>
  <si>
    <r>
      <t xml:space="preserve">Derived from </t>
    </r>
    <r>
      <rPr>
        <sz val="11"/>
        <rFont val="Calibri"/>
        <family val="2"/>
        <scheme val="minor"/>
      </rPr>
      <t>Sop</t>
    </r>
    <r>
      <rPr>
        <sz val="12"/>
        <rFont val="Calibri"/>
        <family val="2"/>
        <scheme val="minor"/>
      </rPr>
      <t>hora and</t>
    </r>
    <r>
      <rPr>
        <sz val="11"/>
        <rFont val="Calibri"/>
        <family val="2"/>
        <scheme val="minor"/>
      </rPr>
      <t xml:space="preserve"> Ira</t>
    </r>
    <r>
      <rPr>
        <sz val="12"/>
        <rFont val="Calibri"/>
        <family val="2"/>
        <scheme val="minor"/>
      </rPr>
      <t>n</t>
    </r>
  </si>
  <si>
    <t>Derived from faba bean</t>
  </si>
  <si>
    <t>Derived from Tunisia and faba</t>
  </si>
  <si>
    <r>
      <t xml:space="preserve">Derives from </t>
    </r>
    <r>
      <rPr>
        <sz val="11"/>
        <rFont val="Calibri"/>
        <family val="2"/>
        <scheme val="minor"/>
      </rPr>
      <t>bit</t>
    </r>
    <r>
      <rPr>
        <sz val="12"/>
        <rFont val="Calibri"/>
        <family val="2"/>
        <scheme val="minor"/>
      </rPr>
      <t xml:space="preserve">ter </t>
    </r>
    <r>
      <rPr>
        <sz val="11"/>
        <rFont val="Calibri"/>
        <family val="2"/>
        <scheme val="minor"/>
      </rPr>
      <t>bea</t>
    </r>
    <r>
      <rPr>
        <sz val="12"/>
        <rFont val="Calibri"/>
        <family val="2"/>
        <scheme val="minor"/>
      </rPr>
      <t>n</t>
    </r>
  </si>
  <si>
    <r>
      <t xml:space="preserve">Derived from </t>
    </r>
    <r>
      <rPr>
        <sz val="11"/>
        <rFont val="Calibri"/>
        <family val="2"/>
        <scheme val="minor"/>
      </rPr>
      <t>Tri</t>
    </r>
    <r>
      <rPr>
        <sz val="12"/>
        <rFont val="Calibri"/>
        <family val="2"/>
        <scheme val="minor"/>
      </rPr>
      <t>folium</t>
    </r>
    <r>
      <rPr>
        <sz val="11"/>
        <rFont val="Calibri"/>
        <family val="2"/>
        <scheme val="minor"/>
      </rPr>
      <t xml:space="preserve"> subterrane</t>
    </r>
    <r>
      <rPr>
        <sz val="12"/>
        <rFont val="Calibri"/>
        <family val="2"/>
        <scheme val="minor"/>
      </rPr>
      <t>um</t>
    </r>
  </si>
  <si>
    <t>niadamu - Fiji for coconut palm</t>
  </si>
  <si>
    <t>kelapa - Indonesian for coconut</t>
  </si>
  <si>
    <t>popo - Samoan for coconut</t>
  </si>
  <si>
    <t>niu - Hawaian for coconut</t>
  </si>
  <si>
    <t xml:space="preserve">kokonas is  coconut in Bislama, a language spoken in Vanuatu </t>
  </si>
  <si>
    <t>Derived from Vietnam and musa</t>
  </si>
  <si>
    <t>Derived from Haikou and musa</t>
  </si>
  <si>
    <t>Clostunsatellite astragali</t>
  </si>
  <si>
    <t>Mivedwarsatellite astragali</t>
  </si>
  <si>
    <t>Milvetsatellite japastra</t>
  </si>
  <si>
    <t xml:space="preserve">Derived from japanese astragali </t>
  </si>
  <si>
    <t>milk vetch dwarf C1 alphasatellite</t>
  </si>
  <si>
    <t>parsley severe stunt alphasatellite 3</t>
  </si>
  <si>
    <t>parsley severe stunt alphasatellite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</si>
</sst>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1"/>
      <name val="Calibri"/>
      <family val="2"/>
      <scheme val="minor"/>
    </font>
    <font>
      <sz val="12"/>
      <name val="Calibri"/>
      <family val="2"/>
      <scheme val="minor"/>
    </font>
    <font>
      <sz val="8"/>
      <name val="Calibri"/>
      <family val="2"/>
      <scheme val="minor"/>
    </font>
    <font>
      <sz val="12"/>
      <color rgb="FF7030A0"/>
      <name val="Calibri"/>
      <family val="2"/>
      <scheme val="minor"/>
    </font>
    <font>
      <sz val="18"/>
      <name val="Calibri"/>
      <family val="2"/>
      <scheme val="minor"/>
    </font>
    <font>
      <sz val="22"/>
      <name val="Calibri"/>
      <family val="2"/>
      <scheme val="minor"/>
    </font>
    <font>
      <sz val="11"/>
      <name val="Lucida Grande"/>
      <family val="2"/>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4">
    <xf numFmtId="0" fontId="0" fillId="0" borderId="0" xfId="0"/>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0" fillId="5" borderId="0" xfId="0" applyFill="1" applyAlignment="1">
      <alignment horizontal="left" vertical="top" wrapText="1"/>
    </xf>
    <xf numFmtId="0" fontId="29" fillId="0" borderId="0" xfId="0" applyFont="1" applyAlignment="1">
      <alignment vertical="center"/>
    </xf>
    <xf numFmtId="0" fontId="8" fillId="7" borderId="1" xfId="0" applyFont="1" applyFill="1" applyBorder="1"/>
    <xf numFmtId="0" fontId="30" fillId="7" borderId="1" xfId="0" applyFont="1" applyFill="1" applyBorder="1"/>
    <xf numFmtId="0" fontId="30" fillId="4" borderId="1" xfId="0" applyFont="1" applyFill="1" applyBorder="1"/>
    <xf numFmtId="0" fontId="34" fillId="7" borderId="1" xfId="0" applyFont="1" applyFill="1" applyBorder="1"/>
    <xf numFmtId="0" fontId="35" fillId="5" borderId="4" xfId="0" applyFont="1" applyFill="1" applyBorder="1"/>
    <xf numFmtId="0" fontId="32" fillId="5" borderId="4" xfId="0" applyFont="1" applyFill="1" applyBorder="1"/>
    <xf numFmtId="0" fontId="36" fillId="0" borderId="3" xfId="0" applyFont="1" applyBorder="1" applyAlignment="1">
      <alignment horizontal="center" vertical="center"/>
    </xf>
    <xf numFmtId="0" fontId="37" fillId="0" borderId="1" xfId="0" applyFont="1" applyBorder="1" applyAlignment="1">
      <alignment horizontal="center" vertical="center"/>
    </xf>
    <xf numFmtId="0" fontId="32" fillId="0" borderId="1" xfId="0" applyFont="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zoomScalePageLayoutView="120" workbookViewId="0"/>
  </sheetViews>
  <sheetFormatPr baseColWidth="10" defaultColWidth="11" defaultRowHeight="16" x14ac:dyDescent="0.2"/>
  <cols>
    <col min="1" max="1" width="2.83203125" customWidth="1"/>
    <col min="2" max="2" width="173.5" customWidth="1"/>
  </cols>
  <sheetData>
    <row r="1" spans="2:2" ht="37" customHeight="1" x14ac:dyDescent="0.2">
      <c r="B1" s="30" t="s">
        <v>115</v>
      </c>
    </row>
    <row r="2" spans="2:2" ht="255" x14ac:dyDescent="0.2">
      <c r="B2" s="29" t="s">
        <v>114</v>
      </c>
    </row>
  </sheetData>
  <conditionalFormatting sqref="B2">
    <cfRule type="expression" dxfId="6" priority="1">
      <formula>ROW(B2)&gt;5</formula>
    </cfRule>
  </conditionalFormatting>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34"/>
  <sheetViews>
    <sheetView tabSelected="1" topLeftCell="AC1" zoomScale="91" zoomScaleNormal="91" zoomScalePageLayoutView="91" workbookViewId="0">
      <pane ySplit="4" topLeftCell="A5" activePane="bottomLeft" state="frozen"/>
      <selection pane="bottomLeft" activeCell="AF16" sqref="AF16"/>
    </sheetView>
  </sheetViews>
  <sheetFormatPr baseColWidth="10" defaultColWidth="11" defaultRowHeight="16" x14ac:dyDescent="0.2"/>
  <cols>
    <col min="1" max="1" width="15" style="1" bestFit="1" customWidth="1"/>
    <col min="2" max="2" width="9" style="1" bestFit="1" customWidth="1"/>
    <col min="3" max="3" width="8.33203125" style="1" bestFit="1" customWidth="1"/>
    <col min="4" max="4" width="11.1640625" style="1" bestFit="1" customWidth="1"/>
    <col min="5" max="14" width="11" style="1"/>
    <col min="15" max="15" width="39.33203125" style="1" customWidth="1"/>
    <col min="16" max="16" width="17" style="12" customWidth="1"/>
    <col min="17" max="29" width="11" style="12"/>
    <col min="30" max="30" width="32.83203125" style="24" bestFit="1" customWidth="1"/>
    <col min="31" max="31" width="31.33203125" style="3" customWidth="1"/>
    <col min="32" max="32" width="27.6640625" style="3" customWidth="1"/>
    <col min="33" max="33" width="16.33203125" style="3" customWidth="1"/>
    <col min="34" max="34" width="27.33203125" style="3" bestFit="1" customWidth="1"/>
    <col min="35" max="35" width="17.1640625" style="3" bestFit="1" customWidth="1"/>
    <col min="36" max="36" width="20.33203125" style="3" bestFit="1" customWidth="1"/>
    <col min="37" max="37" width="12.5" style="3" bestFit="1" customWidth="1"/>
    <col min="38" max="39" width="11" style="13"/>
    <col min="40" max="40" width="56.6640625" style="39" customWidth="1"/>
  </cols>
  <sheetData>
    <row r="1" spans="1:41" s="15" customFormat="1" ht="24" x14ac:dyDescent="0.3">
      <c r="A1" s="16" t="s">
        <v>81</v>
      </c>
      <c r="B1" s="51" t="s">
        <v>112</v>
      </c>
      <c r="C1" s="51"/>
      <c r="D1" s="51"/>
      <c r="E1" s="52" t="str">
        <f ca="1">IF(LEN(cellFilenameFormatErrors)=0,LEFT(cellBaseFilename,9),"Code is automatically derived from the filename: 'YEAR.###X.[STATUS.][v#.]DESCRIPTION.xlsx', X=SC code")</f>
        <v>2023.006P</v>
      </c>
      <c r="F1" s="52"/>
      <c r="G1" s="52"/>
      <c r="H1" s="52"/>
      <c r="I1" s="52"/>
      <c r="J1" s="52"/>
      <c r="K1" s="52"/>
      <c r="L1" s="52"/>
      <c r="M1" s="52"/>
      <c r="N1" s="52"/>
      <c r="O1" s="52"/>
      <c r="P1" s="42"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3"/>
      <c r="R1" s="43"/>
      <c r="S1" s="43"/>
      <c r="T1" s="43"/>
      <c r="U1" s="43"/>
      <c r="V1" s="43"/>
      <c r="W1" s="43"/>
      <c r="X1" s="43"/>
      <c r="Y1" s="43"/>
      <c r="Z1" s="43"/>
      <c r="AA1" s="43"/>
      <c r="AB1" s="43"/>
      <c r="AC1" s="43"/>
      <c r="AD1" s="27" t="s">
        <v>28</v>
      </c>
      <c r="AE1" s="23" t="str">
        <f t="array" aca="1" ref="AE1" ca="1">MID(CELL("filename",'Proposal Template'!$B$1),SEARCH("[",CELL("filename",'Proposal Template'!$B$1))+1, SEARCH("]",CELL("filename",'Proposal Template'!$B$1))-SEARCH("[",CELL("filename",'Proposal Template'!$B$1))-1)</f>
        <v>2023.006P.N.v1.Alphasatellitidae_rename_30sp.xlsx</v>
      </c>
      <c r="AF1" s="21"/>
      <c r="AG1" s="14"/>
      <c r="AH1" s="14"/>
      <c r="AI1" s="14"/>
      <c r="AJ1" s="14"/>
      <c r="AK1" s="14"/>
      <c r="AL1" s="14"/>
      <c r="AM1" s="14"/>
      <c r="AN1" s="35"/>
      <c r="AO1"/>
    </row>
    <row r="2" spans="1:41" ht="19" x14ac:dyDescent="0.25">
      <c r="A2" s="16" t="s">
        <v>113</v>
      </c>
      <c r="B2" s="51" t="s">
        <v>111</v>
      </c>
      <c r="C2" s="51"/>
      <c r="D2" s="51"/>
      <c r="E2" s="53"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3"/>
      <c r="G2" s="53"/>
      <c r="H2" s="53"/>
      <c r="I2" s="53"/>
      <c r="J2" s="53"/>
      <c r="K2" s="53"/>
      <c r="L2" s="53"/>
      <c r="M2" s="53"/>
      <c r="N2" s="53"/>
      <c r="O2" s="53"/>
      <c r="P2" s="44" t="str">
        <f ca="1">_xlfn.CONCAT(
IF(NOT(ISERROR(AF2)),"","Study Section code ('"&amp;AE2&amp;"') is not valid; ")
)</f>
        <v/>
      </c>
      <c r="Q2" s="45"/>
      <c r="R2" s="45"/>
      <c r="S2" s="45"/>
      <c r="T2" s="45"/>
      <c r="U2" s="45"/>
      <c r="V2" s="45"/>
      <c r="W2" s="45"/>
      <c r="X2" s="45"/>
      <c r="Y2" s="45"/>
      <c r="Z2" s="45"/>
      <c r="AA2" s="45"/>
      <c r="AB2" s="45"/>
      <c r="AC2" s="45"/>
      <c r="AD2" s="28" t="s">
        <v>28</v>
      </c>
      <c r="AE2" s="22" t="str">
        <f ca="1">MID(AE1,9,1)</f>
        <v>P</v>
      </c>
      <c r="AF2" s="22" t="str">
        <f ca="1">VLOOKUP(AE2,studySectionCodeLUT,2,FALSE)</f>
        <v>Plant virus (P) proposals</v>
      </c>
      <c r="AG2" s="2"/>
      <c r="AH2" s="2"/>
      <c r="AI2" s="2"/>
      <c r="AJ2" s="2"/>
      <c r="AK2" s="2"/>
      <c r="AL2" s="2"/>
      <c r="AM2" s="2"/>
      <c r="AN2" s="36"/>
    </row>
    <row r="3" spans="1:41" ht="36" customHeight="1" x14ac:dyDescent="0.2">
      <c r="A3" s="46" t="s">
        <v>21</v>
      </c>
      <c r="B3" s="46"/>
      <c r="C3" s="46"/>
      <c r="D3" s="46"/>
      <c r="E3" s="46"/>
      <c r="F3" s="46"/>
      <c r="G3" s="46"/>
      <c r="H3" s="46"/>
      <c r="I3" s="46"/>
      <c r="J3" s="46"/>
      <c r="K3" s="46"/>
      <c r="L3" s="46"/>
      <c r="M3" s="46"/>
      <c r="N3" s="46"/>
      <c r="O3" s="46"/>
      <c r="P3" s="47" t="s">
        <v>22</v>
      </c>
      <c r="Q3" s="47"/>
      <c r="R3" s="47"/>
      <c r="S3" s="47"/>
      <c r="T3" s="47"/>
      <c r="U3" s="47"/>
      <c r="V3" s="47"/>
      <c r="W3" s="47"/>
      <c r="X3" s="47"/>
      <c r="Y3" s="47"/>
      <c r="Z3" s="47"/>
      <c r="AA3" s="47"/>
      <c r="AB3" s="47"/>
      <c r="AC3" s="47"/>
      <c r="AD3" s="47"/>
      <c r="AE3" s="48" t="s">
        <v>110</v>
      </c>
      <c r="AF3" s="49"/>
      <c r="AG3" s="49"/>
      <c r="AH3" s="49"/>
      <c r="AI3" s="49"/>
      <c r="AJ3" s="49"/>
      <c r="AK3" s="50"/>
      <c r="AL3" s="40" t="s">
        <v>109</v>
      </c>
      <c r="AM3" s="41"/>
      <c r="AN3" s="37" t="s">
        <v>23</v>
      </c>
    </row>
    <row r="4" spans="1:41" s="6" customFormat="1" ht="32" customHeight="1" x14ac:dyDescent="0.2">
      <c r="A4" s="4" t="s">
        <v>0</v>
      </c>
      <c r="B4" s="4" t="s">
        <v>1</v>
      </c>
      <c r="C4" s="4" t="s">
        <v>2</v>
      </c>
      <c r="D4" s="4" t="s">
        <v>3</v>
      </c>
      <c r="E4" s="4" t="s">
        <v>4</v>
      </c>
      <c r="F4" s="4" t="s">
        <v>5</v>
      </c>
      <c r="G4" s="4" t="s">
        <v>8</v>
      </c>
      <c r="H4" s="4" t="s">
        <v>6</v>
      </c>
      <c r="I4" s="4" t="s">
        <v>7</v>
      </c>
      <c r="J4" s="4" t="s">
        <v>9</v>
      </c>
      <c r="K4" s="4" t="s">
        <v>10</v>
      </c>
      <c r="L4" s="4" t="s">
        <v>11</v>
      </c>
      <c r="M4" s="4" t="s">
        <v>12</v>
      </c>
      <c r="N4" s="4" t="s">
        <v>13</v>
      </c>
      <c r="O4" s="4" t="s">
        <v>14</v>
      </c>
      <c r="P4" s="11" t="s">
        <v>0</v>
      </c>
      <c r="Q4" s="11" t="s">
        <v>1</v>
      </c>
      <c r="R4" s="11" t="s">
        <v>2</v>
      </c>
      <c r="S4" s="11" t="s">
        <v>3</v>
      </c>
      <c r="T4" s="11" t="s">
        <v>4</v>
      </c>
      <c r="U4" s="11" t="s">
        <v>5</v>
      </c>
      <c r="V4" s="11" t="s">
        <v>8</v>
      </c>
      <c r="W4" s="11" t="s">
        <v>6</v>
      </c>
      <c r="X4" s="11" t="s">
        <v>7</v>
      </c>
      <c r="Y4" s="11" t="s">
        <v>9</v>
      </c>
      <c r="Z4" s="11" t="s">
        <v>10</v>
      </c>
      <c r="AA4" s="11" t="s">
        <v>11</v>
      </c>
      <c r="AB4" s="11" t="s">
        <v>12</v>
      </c>
      <c r="AC4" s="26" t="s">
        <v>13</v>
      </c>
      <c r="AD4" s="25" t="s">
        <v>14</v>
      </c>
      <c r="AE4" s="18" t="s">
        <v>83</v>
      </c>
      <c r="AF4" s="18" t="s">
        <v>84</v>
      </c>
      <c r="AG4" s="18" t="s">
        <v>85</v>
      </c>
      <c r="AH4" s="5" t="s">
        <v>15</v>
      </c>
      <c r="AI4" s="17" t="s">
        <v>16</v>
      </c>
      <c r="AJ4" s="17" t="s">
        <v>17</v>
      </c>
      <c r="AK4" s="17" t="s">
        <v>18</v>
      </c>
      <c r="AL4" s="19" t="s">
        <v>19</v>
      </c>
      <c r="AM4" s="20" t="s">
        <v>82</v>
      </c>
      <c r="AN4" s="38" t="s">
        <v>20</v>
      </c>
      <c r="AO4"/>
    </row>
    <row r="5" spans="1:41" x14ac:dyDescent="0.2">
      <c r="K5" s="33" t="s">
        <v>116</v>
      </c>
      <c r="L5" s="33" t="s">
        <v>117</v>
      </c>
      <c r="M5" s="33" t="s">
        <v>118</v>
      </c>
      <c r="O5" s="33" t="s">
        <v>119</v>
      </c>
      <c r="P5" s="32"/>
      <c r="Z5" s="32" t="s">
        <v>116</v>
      </c>
      <c r="AA5" s="32" t="s">
        <v>117</v>
      </c>
      <c r="AB5" s="32" t="s">
        <v>118</v>
      </c>
      <c r="AD5" s="31" t="s">
        <v>313</v>
      </c>
      <c r="AE5" s="3" t="s">
        <v>174</v>
      </c>
      <c r="AF5" s="3" t="s">
        <v>204</v>
      </c>
      <c r="AG5" s="3" t="s">
        <v>227</v>
      </c>
      <c r="AH5" s="3" t="s">
        <v>228</v>
      </c>
      <c r="AI5" s="3" t="s">
        <v>24</v>
      </c>
      <c r="AJ5" s="3" t="s">
        <v>105</v>
      </c>
      <c r="AK5" s="3" t="s">
        <v>56</v>
      </c>
      <c r="AL5" s="13" t="s">
        <v>37</v>
      </c>
      <c r="AM5" s="13" t="s">
        <v>28</v>
      </c>
      <c r="AN5" s="39" t="s">
        <v>283</v>
      </c>
    </row>
    <row r="6" spans="1:41" x14ac:dyDescent="0.2">
      <c r="K6" s="1" t="s">
        <v>116</v>
      </c>
      <c r="L6" s="1" t="s">
        <v>117</v>
      </c>
      <c r="M6" s="1" t="s">
        <v>118</v>
      </c>
      <c r="O6" s="1" t="s">
        <v>120</v>
      </c>
      <c r="Z6" s="12" t="s">
        <v>116</v>
      </c>
      <c r="AA6" s="12" t="s">
        <v>117</v>
      </c>
      <c r="AB6" s="12" t="s">
        <v>118</v>
      </c>
      <c r="AD6" s="24" t="s">
        <v>160</v>
      </c>
      <c r="AE6" s="3" t="s">
        <v>175</v>
      </c>
      <c r="AF6" s="3" t="s">
        <v>205</v>
      </c>
      <c r="AG6" s="3" t="s">
        <v>229</v>
      </c>
      <c r="AH6" s="3" t="s">
        <v>230</v>
      </c>
      <c r="AI6" s="3" t="s">
        <v>24</v>
      </c>
      <c r="AJ6" s="3" t="s">
        <v>105</v>
      </c>
      <c r="AK6" s="3" t="s">
        <v>56</v>
      </c>
      <c r="AL6" s="13" t="s">
        <v>37</v>
      </c>
      <c r="AM6" s="13" t="s">
        <v>28</v>
      </c>
      <c r="AN6" s="39" t="s">
        <v>283</v>
      </c>
    </row>
    <row r="7" spans="1:41" x14ac:dyDescent="0.2">
      <c r="K7" s="1" t="s">
        <v>116</v>
      </c>
      <c r="L7" s="1" t="s">
        <v>117</v>
      </c>
      <c r="M7" s="1" t="s">
        <v>118</v>
      </c>
      <c r="O7" s="1" t="s">
        <v>121</v>
      </c>
      <c r="Z7" s="12" t="s">
        <v>116</v>
      </c>
      <c r="AA7" s="12" t="s">
        <v>117</v>
      </c>
      <c r="AB7" s="12" t="s">
        <v>118</v>
      </c>
      <c r="AD7" s="24" t="s">
        <v>161</v>
      </c>
      <c r="AE7" s="3" t="s">
        <v>176</v>
      </c>
      <c r="AF7" s="3" t="s">
        <v>121</v>
      </c>
      <c r="AG7" s="3" t="s">
        <v>231</v>
      </c>
      <c r="AH7" s="3" t="s">
        <v>232</v>
      </c>
      <c r="AI7" s="3" t="s">
        <v>24</v>
      </c>
      <c r="AJ7" s="3" t="s">
        <v>105</v>
      </c>
      <c r="AK7" s="3" t="s">
        <v>56</v>
      </c>
      <c r="AL7" s="13" t="s">
        <v>37</v>
      </c>
      <c r="AM7" s="13" t="s">
        <v>28</v>
      </c>
      <c r="AN7" s="39" t="s">
        <v>283</v>
      </c>
    </row>
    <row r="8" spans="1:41" x14ac:dyDescent="0.2">
      <c r="K8" s="1" t="s">
        <v>116</v>
      </c>
      <c r="L8" s="1" t="s">
        <v>117</v>
      </c>
      <c r="M8" s="1" t="s">
        <v>118</v>
      </c>
      <c r="O8" s="1" t="s">
        <v>122</v>
      </c>
      <c r="Z8" s="12" t="s">
        <v>116</v>
      </c>
      <c r="AA8" s="12" t="s">
        <v>117</v>
      </c>
      <c r="AB8" s="12" t="s">
        <v>118</v>
      </c>
      <c r="AD8" s="24" t="s">
        <v>162</v>
      </c>
      <c r="AE8" s="3" t="s">
        <v>177</v>
      </c>
      <c r="AF8" s="3" t="s">
        <v>122</v>
      </c>
      <c r="AG8" s="3" t="s">
        <v>233</v>
      </c>
      <c r="AH8" s="3" t="s">
        <v>234</v>
      </c>
      <c r="AI8" s="3" t="s">
        <v>24</v>
      </c>
      <c r="AJ8" s="3" t="s">
        <v>105</v>
      </c>
      <c r="AK8" s="3" t="s">
        <v>56</v>
      </c>
      <c r="AL8" s="13" t="s">
        <v>37</v>
      </c>
      <c r="AM8" s="13" t="s">
        <v>28</v>
      </c>
      <c r="AN8" s="39" t="s">
        <v>283</v>
      </c>
    </row>
    <row r="9" spans="1:41" x14ac:dyDescent="0.2">
      <c r="K9" s="1" t="s">
        <v>116</v>
      </c>
      <c r="L9" s="1" t="s">
        <v>117</v>
      </c>
      <c r="M9" s="1" t="s">
        <v>118</v>
      </c>
      <c r="O9" s="1" t="s">
        <v>123</v>
      </c>
      <c r="Z9" s="12" t="s">
        <v>116</v>
      </c>
      <c r="AA9" s="12" t="s">
        <v>117</v>
      </c>
      <c r="AB9" s="12" t="s">
        <v>118</v>
      </c>
      <c r="AD9" s="24" t="s">
        <v>163</v>
      </c>
      <c r="AE9" s="3" t="s">
        <v>178</v>
      </c>
      <c r="AF9" s="3" t="s">
        <v>206</v>
      </c>
      <c r="AG9" s="3" t="s">
        <v>235</v>
      </c>
      <c r="AH9" s="3" t="s">
        <v>236</v>
      </c>
      <c r="AI9" s="3" t="s">
        <v>24</v>
      </c>
      <c r="AJ9" s="3" t="s">
        <v>105</v>
      </c>
      <c r="AK9" s="3" t="s">
        <v>56</v>
      </c>
      <c r="AL9" s="13" t="s">
        <v>37</v>
      </c>
      <c r="AM9" s="13" t="s">
        <v>28</v>
      </c>
      <c r="AN9" s="39" t="s">
        <v>283</v>
      </c>
    </row>
    <row r="10" spans="1:41" x14ac:dyDescent="0.2">
      <c r="K10" s="1" t="s">
        <v>116</v>
      </c>
      <c r="L10" s="1" t="s">
        <v>117</v>
      </c>
      <c r="M10" s="1" t="s">
        <v>124</v>
      </c>
      <c r="O10" s="1" t="s">
        <v>125</v>
      </c>
      <c r="Z10" s="12" t="s">
        <v>116</v>
      </c>
      <c r="AA10" s="12" t="s">
        <v>117</v>
      </c>
      <c r="AB10" s="12" t="s">
        <v>124</v>
      </c>
      <c r="AD10" s="24" t="s">
        <v>164</v>
      </c>
      <c r="AE10" s="3" t="s">
        <v>179</v>
      </c>
      <c r="AF10" s="3" t="s">
        <v>207</v>
      </c>
      <c r="AG10" s="3" t="s">
        <v>237</v>
      </c>
      <c r="AH10" s="3" t="s">
        <v>238</v>
      </c>
      <c r="AI10" s="3" t="s">
        <v>24</v>
      </c>
      <c r="AJ10" s="3" t="s">
        <v>105</v>
      </c>
      <c r="AK10" s="3" t="s">
        <v>56</v>
      </c>
      <c r="AL10" s="13" t="s">
        <v>37</v>
      </c>
      <c r="AM10" s="13" t="s">
        <v>28</v>
      </c>
      <c r="AN10" s="39" t="s">
        <v>283</v>
      </c>
    </row>
    <row r="11" spans="1:41" x14ac:dyDescent="0.2">
      <c r="K11" s="1" t="s">
        <v>116</v>
      </c>
      <c r="L11" s="1" t="s">
        <v>117</v>
      </c>
      <c r="M11" s="1" t="s">
        <v>126</v>
      </c>
      <c r="O11" s="1" t="s">
        <v>127</v>
      </c>
      <c r="Z11" s="12" t="s">
        <v>116</v>
      </c>
      <c r="AA11" s="12" t="s">
        <v>117</v>
      </c>
      <c r="AB11" s="12" t="s">
        <v>126</v>
      </c>
      <c r="AD11" s="24" t="s">
        <v>315</v>
      </c>
      <c r="AE11" s="3" t="s">
        <v>180</v>
      </c>
      <c r="AF11" s="3" t="s">
        <v>208</v>
      </c>
      <c r="AG11" s="3" t="s">
        <v>239</v>
      </c>
      <c r="AH11" s="3" t="s">
        <v>240</v>
      </c>
      <c r="AI11" s="3" t="s">
        <v>24</v>
      </c>
      <c r="AJ11" s="3" t="s">
        <v>105</v>
      </c>
      <c r="AK11" s="3" t="s">
        <v>56</v>
      </c>
      <c r="AL11" s="13" t="s">
        <v>37</v>
      </c>
      <c r="AM11" s="13" t="s">
        <v>28</v>
      </c>
      <c r="AN11" s="39" t="s">
        <v>316</v>
      </c>
    </row>
    <row r="12" spans="1:41" x14ac:dyDescent="0.2">
      <c r="K12" s="1" t="s">
        <v>116</v>
      </c>
      <c r="L12" s="1" t="s">
        <v>117</v>
      </c>
      <c r="M12" s="1" t="s">
        <v>128</v>
      </c>
      <c r="O12" s="1" t="s">
        <v>129</v>
      </c>
      <c r="Z12" s="12" t="s">
        <v>116</v>
      </c>
      <c r="AA12" s="12" t="s">
        <v>117</v>
      </c>
      <c r="AB12" s="12" t="s">
        <v>128</v>
      </c>
      <c r="AD12" s="24" t="s">
        <v>284</v>
      </c>
      <c r="AE12" s="3" t="s">
        <v>181</v>
      </c>
      <c r="AF12" s="3" t="s">
        <v>209</v>
      </c>
      <c r="AG12" s="3" t="s">
        <v>241</v>
      </c>
      <c r="AH12" s="3" t="s">
        <v>242</v>
      </c>
      <c r="AI12" s="3" t="s">
        <v>24</v>
      </c>
      <c r="AJ12" s="3" t="s">
        <v>105</v>
      </c>
      <c r="AK12" s="3" t="s">
        <v>56</v>
      </c>
      <c r="AL12" s="13" t="s">
        <v>37</v>
      </c>
      <c r="AM12" s="13" t="s">
        <v>28</v>
      </c>
      <c r="AN12" s="39" t="s">
        <v>296</v>
      </c>
    </row>
    <row r="13" spans="1:41" x14ac:dyDescent="0.2">
      <c r="K13" s="1" t="s">
        <v>116</v>
      </c>
      <c r="L13" s="1" t="s">
        <v>117</v>
      </c>
      <c r="M13" s="1" t="s">
        <v>128</v>
      </c>
      <c r="O13" s="1" t="s">
        <v>130</v>
      </c>
      <c r="Z13" s="12" t="s">
        <v>116</v>
      </c>
      <c r="AA13" s="12" t="s">
        <v>117</v>
      </c>
      <c r="AB13" s="12" t="s">
        <v>128</v>
      </c>
      <c r="AD13" s="24" t="s">
        <v>314</v>
      </c>
      <c r="AE13" s="3" t="s">
        <v>182</v>
      </c>
      <c r="AF13" s="3" t="s">
        <v>210</v>
      </c>
      <c r="AG13" s="3" t="s">
        <v>243</v>
      </c>
      <c r="AH13" s="3" t="s">
        <v>244</v>
      </c>
      <c r="AI13" s="3" t="s">
        <v>24</v>
      </c>
      <c r="AJ13" s="3" t="s">
        <v>105</v>
      </c>
      <c r="AK13" s="3" t="s">
        <v>56</v>
      </c>
      <c r="AL13" s="13" t="s">
        <v>37</v>
      </c>
      <c r="AM13" s="13" t="s">
        <v>28</v>
      </c>
      <c r="AN13" s="39" t="s">
        <v>283</v>
      </c>
    </row>
    <row r="14" spans="1:41" x14ac:dyDescent="0.2">
      <c r="K14" s="1" t="s">
        <v>116</v>
      </c>
      <c r="L14" s="1" t="s">
        <v>117</v>
      </c>
      <c r="M14" s="1" t="s">
        <v>128</v>
      </c>
      <c r="O14" s="1" t="s">
        <v>131</v>
      </c>
      <c r="Z14" s="12" t="s">
        <v>116</v>
      </c>
      <c r="AA14" s="12" t="s">
        <v>117</v>
      </c>
      <c r="AB14" s="12" t="s">
        <v>128</v>
      </c>
      <c r="AD14" s="24" t="s">
        <v>165</v>
      </c>
      <c r="AE14" s="3" t="s">
        <v>183</v>
      </c>
      <c r="AF14" s="3" t="s">
        <v>317</v>
      </c>
      <c r="AG14" s="3" t="s">
        <v>245</v>
      </c>
      <c r="AH14" s="3" t="s">
        <v>246</v>
      </c>
      <c r="AI14" s="3" t="s">
        <v>24</v>
      </c>
      <c r="AJ14" s="3" t="s">
        <v>105</v>
      </c>
      <c r="AK14" s="3" t="s">
        <v>56</v>
      </c>
      <c r="AL14" s="13" t="s">
        <v>37</v>
      </c>
      <c r="AM14" s="13" t="s">
        <v>28</v>
      </c>
      <c r="AN14" s="39" t="s">
        <v>297</v>
      </c>
    </row>
    <row r="15" spans="1:41" x14ac:dyDescent="0.2">
      <c r="K15" s="1" t="s">
        <v>116</v>
      </c>
      <c r="L15" s="1" t="s">
        <v>117</v>
      </c>
      <c r="M15" s="1" t="s">
        <v>128</v>
      </c>
      <c r="O15" s="1" t="s">
        <v>132</v>
      </c>
      <c r="Z15" s="12" t="s">
        <v>116</v>
      </c>
      <c r="AA15" s="12" t="s">
        <v>117</v>
      </c>
      <c r="AB15" s="12" t="s">
        <v>128</v>
      </c>
      <c r="AD15" s="24" t="s">
        <v>166</v>
      </c>
      <c r="AE15" s="3" t="s">
        <v>184</v>
      </c>
      <c r="AF15" s="3" t="s">
        <v>318</v>
      </c>
      <c r="AG15" s="3" t="s">
        <v>247</v>
      </c>
      <c r="AH15" s="3" t="s">
        <v>248</v>
      </c>
      <c r="AI15" s="3" t="s">
        <v>24</v>
      </c>
      <c r="AJ15" s="3" t="s">
        <v>105</v>
      </c>
      <c r="AK15" s="3" t="s">
        <v>56</v>
      </c>
      <c r="AL15" s="13" t="s">
        <v>37</v>
      </c>
      <c r="AM15" s="13" t="s">
        <v>28</v>
      </c>
      <c r="AN15" s="39" t="s">
        <v>283</v>
      </c>
    </row>
    <row r="16" spans="1:41" x14ac:dyDescent="0.2">
      <c r="K16" s="1" t="s">
        <v>116</v>
      </c>
      <c r="L16" s="1" t="s">
        <v>117</v>
      </c>
      <c r="M16" s="1" t="s">
        <v>128</v>
      </c>
      <c r="O16" s="1" t="s">
        <v>133</v>
      </c>
      <c r="Z16" s="12" t="s">
        <v>116</v>
      </c>
      <c r="AA16" s="12" t="s">
        <v>117</v>
      </c>
      <c r="AB16" s="12" t="s">
        <v>128</v>
      </c>
      <c r="AD16" s="24" t="s">
        <v>167</v>
      </c>
      <c r="AE16" s="3" t="s">
        <v>185</v>
      </c>
      <c r="AF16" s="3" t="s">
        <v>319</v>
      </c>
      <c r="AG16" s="3" t="s">
        <v>249</v>
      </c>
      <c r="AH16" s="3" t="s">
        <v>248</v>
      </c>
      <c r="AI16" s="3" t="s">
        <v>24</v>
      </c>
      <c r="AJ16" s="3" t="s">
        <v>105</v>
      </c>
      <c r="AK16" s="3" t="s">
        <v>56</v>
      </c>
      <c r="AL16" s="13" t="s">
        <v>37</v>
      </c>
      <c r="AM16" s="13" t="s">
        <v>28</v>
      </c>
      <c r="AN16" s="39" t="s">
        <v>298</v>
      </c>
    </row>
    <row r="17" spans="11:40" x14ac:dyDescent="0.2">
      <c r="K17" s="1" t="s">
        <v>116</v>
      </c>
      <c r="L17" s="1" t="s">
        <v>117</v>
      </c>
      <c r="M17" s="1" t="s">
        <v>128</v>
      </c>
      <c r="O17" s="1" t="s">
        <v>134</v>
      </c>
      <c r="Z17" s="12" t="s">
        <v>116</v>
      </c>
      <c r="AA17" s="12" t="s">
        <v>117</v>
      </c>
      <c r="AB17" s="12" t="s">
        <v>128</v>
      </c>
      <c r="AD17" s="34" t="s">
        <v>287</v>
      </c>
      <c r="AE17" s="3" t="s">
        <v>186</v>
      </c>
      <c r="AF17" s="3" t="s">
        <v>211</v>
      </c>
      <c r="AG17" s="3" t="s">
        <v>250</v>
      </c>
      <c r="AH17" s="3" t="s">
        <v>251</v>
      </c>
      <c r="AI17" s="3" t="s">
        <v>24</v>
      </c>
      <c r="AJ17" s="3" t="s">
        <v>105</v>
      </c>
      <c r="AK17" s="3" t="s">
        <v>56</v>
      </c>
      <c r="AL17" s="13" t="s">
        <v>37</v>
      </c>
      <c r="AM17" s="13" t="s">
        <v>28</v>
      </c>
      <c r="AN17" s="39" t="s">
        <v>299</v>
      </c>
    </row>
    <row r="18" spans="11:40" x14ac:dyDescent="0.2">
      <c r="K18" s="1" t="s">
        <v>116</v>
      </c>
      <c r="L18" s="1" t="s">
        <v>117</v>
      </c>
      <c r="M18" s="1" t="s">
        <v>128</v>
      </c>
      <c r="O18" s="1" t="s">
        <v>135</v>
      </c>
      <c r="Z18" s="12" t="s">
        <v>116</v>
      </c>
      <c r="AA18" s="12" t="s">
        <v>117</v>
      </c>
      <c r="AB18" s="12" t="s">
        <v>128</v>
      </c>
      <c r="AD18" s="34" t="s">
        <v>288</v>
      </c>
      <c r="AE18" s="3" t="s">
        <v>187</v>
      </c>
      <c r="AF18" s="3" t="s">
        <v>135</v>
      </c>
      <c r="AG18" s="3" t="s">
        <v>252</v>
      </c>
      <c r="AH18" s="3" t="s">
        <v>253</v>
      </c>
      <c r="AI18" s="3" t="s">
        <v>24</v>
      </c>
      <c r="AJ18" s="3" t="s">
        <v>105</v>
      </c>
      <c r="AK18" s="3" t="s">
        <v>56</v>
      </c>
      <c r="AL18" s="13" t="s">
        <v>37</v>
      </c>
      <c r="AM18" s="13" t="s">
        <v>28</v>
      </c>
      <c r="AN18" s="39" t="s">
        <v>300</v>
      </c>
    </row>
    <row r="19" spans="11:40" x14ac:dyDescent="0.2">
      <c r="K19" s="1" t="s">
        <v>116</v>
      </c>
      <c r="L19" s="1" t="s">
        <v>117</v>
      </c>
      <c r="M19" s="1" t="s">
        <v>136</v>
      </c>
      <c r="O19" s="1" t="s">
        <v>137</v>
      </c>
      <c r="Z19" s="12" t="s">
        <v>116</v>
      </c>
      <c r="AA19" s="12" t="s">
        <v>117</v>
      </c>
      <c r="AB19" s="12" t="s">
        <v>136</v>
      </c>
      <c r="AD19" s="24" t="s">
        <v>168</v>
      </c>
      <c r="AE19" s="3" t="s">
        <v>188</v>
      </c>
      <c r="AF19" s="3" t="s">
        <v>212</v>
      </c>
      <c r="AG19" s="3" t="s">
        <v>254</v>
      </c>
      <c r="AH19" s="3" t="s">
        <v>255</v>
      </c>
      <c r="AI19" s="3" t="s">
        <v>24</v>
      </c>
      <c r="AJ19" s="3" t="s">
        <v>105</v>
      </c>
      <c r="AK19" s="3" t="s">
        <v>56</v>
      </c>
      <c r="AL19" s="13" t="s">
        <v>37</v>
      </c>
      <c r="AM19" s="13" t="s">
        <v>28</v>
      </c>
      <c r="AN19" s="39" t="s">
        <v>283</v>
      </c>
    </row>
    <row r="20" spans="11:40" x14ac:dyDescent="0.2">
      <c r="K20" s="1" t="s">
        <v>116</v>
      </c>
      <c r="L20" s="1" t="s">
        <v>117</v>
      </c>
      <c r="M20" s="1" t="s">
        <v>136</v>
      </c>
      <c r="O20" s="1" t="s">
        <v>138</v>
      </c>
      <c r="Z20" s="12" t="s">
        <v>116</v>
      </c>
      <c r="AA20" s="12" t="s">
        <v>117</v>
      </c>
      <c r="AB20" s="12" t="s">
        <v>136</v>
      </c>
      <c r="AD20" s="34" t="s">
        <v>289</v>
      </c>
      <c r="AE20" s="3" t="s">
        <v>189</v>
      </c>
      <c r="AF20" s="3" t="s">
        <v>138</v>
      </c>
      <c r="AG20" s="3" t="s">
        <v>256</v>
      </c>
      <c r="AH20" s="3" t="s">
        <v>257</v>
      </c>
      <c r="AI20" s="3" t="s">
        <v>24</v>
      </c>
      <c r="AJ20" s="3" t="s">
        <v>105</v>
      </c>
      <c r="AK20" s="3" t="s">
        <v>56</v>
      </c>
      <c r="AL20" s="13" t="s">
        <v>37</v>
      </c>
      <c r="AM20" s="13" t="s">
        <v>28</v>
      </c>
      <c r="AN20" s="39" t="s">
        <v>301</v>
      </c>
    </row>
    <row r="21" spans="11:40" x14ac:dyDescent="0.2">
      <c r="K21" s="1" t="s">
        <v>116</v>
      </c>
      <c r="L21" s="1" t="s">
        <v>117</v>
      </c>
      <c r="M21" s="1" t="s">
        <v>139</v>
      </c>
      <c r="O21" s="1" t="s">
        <v>140</v>
      </c>
      <c r="Z21" s="12" t="s">
        <v>116</v>
      </c>
      <c r="AA21" s="12" t="s">
        <v>117</v>
      </c>
      <c r="AB21" s="12" t="s">
        <v>139</v>
      </c>
      <c r="AD21" s="24" t="s">
        <v>286</v>
      </c>
      <c r="AE21" s="3" t="s">
        <v>190</v>
      </c>
      <c r="AF21" s="3" t="s">
        <v>213</v>
      </c>
      <c r="AG21" s="3" t="s">
        <v>258</v>
      </c>
      <c r="AH21" s="3" t="s">
        <v>259</v>
      </c>
      <c r="AI21" s="3" t="s">
        <v>24</v>
      </c>
      <c r="AJ21" s="3" t="s">
        <v>105</v>
      </c>
      <c r="AK21" s="3" t="s">
        <v>56</v>
      </c>
      <c r="AL21" s="13" t="s">
        <v>37</v>
      </c>
      <c r="AM21" s="13" t="s">
        <v>28</v>
      </c>
      <c r="AN21" s="39" t="s">
        <v>302</v>
      </c>
    </row>
    <row r="22" spans="11:40" x14ac:dyDescent="0.2">
      <c r="K22" s="1" t="s">
        <v>116</v>
      </c>
      <c r="L22" s="1" t="s">
        <v>117</v>
      </c>
      <c r="M22" s="1" t="s">
        <v>139</v>
      </c>
      <c r="O22" s="1" t="s">
        <v>141</v>
      </c>
      <c r="Z22" s="12" t="s">
        <v>116</v>
      </c>
      <c r="AA22" s="12" t="s">
        <v>117</v>
      </c>
      <c r="AB22" s="12" t="s">
        <v>139</v>
      </c>
      <c r="AD22" s="24" t="s">
        <v>294</v>
      </c>
      <c r="AE22" s="3" t="s">
        <v>191</v>
      </c>
      <c r="AF22" s="3" t="s">
        <v>214</v>
      </c>
      <c r="AG22" s="3" t="s">
        <v>260</v>
      </c>
      <c r="AH22" s="3" t="s">
        <v>261</v>
      </c>
      <c r="AI22" s="3" t="s">
        <v>24</v>
      </c>
      <c r="AJ22" s="3" t="s">
        <v>105</v>
      </c>
      <c r="AK22" s="3" t="s">
        <v>56</v>
      </c>
      <c r="AL22" s="13" t="s">
        <v>37</v>
      </c>
      <c r="AM22" s="13" t="s">
        <v>28</v>
      </c>
      <c r="AN22" s="39" t="s">
        <v>303</v>
      </c>
    </row>
    <row r="23" spans="11:40" x14ac:dyDescent="0.2">
      <c r="K23" s="1" t="s">
        <v>116</v>
      </c>
      <c r="L23" s="1" t="s">
        <v>117</v>
      </c>
      <c r="M23" s="1" t="s">
        <v>139</v>
      </c>
      <c r="O23" s="1" t="s">
        <v>142</v>
      </c>
      <c r="Z23" s="12" t="s">
        <v>116</v>
      </c>
      <c r="AA23" s="12" t="s">
        <v>117</v>
      </c>
      <c r="AB23" s="12" t="s">
        <v>139</v>
      </c>
      <c r="AD23" s="24" t="s">
        <v>285</v>
      </c>
      <c r="AE23" s="3" t="s">
        <v>192</v>
      </c>
      <c r="AF23" s="3" t="s">
        <v>215</v>
      </c>
      <c r="AG23" s="3" t="s">
        <v>262</v>
      </c>
      <c r="AH23" s="3" t="s">
        <v>263</v>
      </c>
      <c r="AI23" s="3" t="s">
        <v>24</v>
      </c>
      <c r="AJ23" s="3" t="s">
        <v>105</v>
      </c>
      <c r="AK23" s="3" t="s">
        <v>56</v>
      </c>
      <c r="AL23" s="13" t="s">
        <v>37</v>
      </c>
      <c r="AM23" s="13" t="s">
        <v>28</v>
      </c>
      <c r="AN23" s="39" t="s">
        <v>304</v>
      </c>
    </row>
    <row r="24" spans="11:40" x14ac:dyDescent="0.2">
      <c r="K24" s="1" t="s">
        <v>116</v>
      </c>
      <c r="L24" s="1" t="s">
        <v>117</v>
      </c>
      <c r="M24" s="1" t="s">
        <v>139</v>
      </c>
      <c r="O24" s="1" t="s">
        <v>143</v>
      </c>
      <c r="Z24" s="12" t="s">
        <v>116</v>
      </c>
      <c r="AA24" s="12" t="s">
        <v>117</v>
      </c>
      <c r="AB24" s="12" t="s">
        <v>139</v>
      </c>
      <c r="AD24" s="24" t="s">
        <v>295</v>
      </c>
      <c r="AE24" s="3" t="s">
        <v>193</v>
      </c>
      <c r="AF24" s="3" t="s">
        <v>216</v>
      </c>
      <c r="AG24" s="3" t="s">
        <v>264</v>
      </c>
      <c r="AH24" s="3" t="s">
        <v>265</v>
      </c>
      <c r="AI24" s="3" t="s">
        <v>24</v>
      </c>
      <c r="AJ24" s="3" t="s">
        <v>105</v>
      </c>
      <c r="AK24" s="3" t="s">
        <v>56</v>
      </c>
      <c r="AL24" s="13" t="s">
        <v>37</v>
      </c>
      <c r="AM24" s="13" t="s">
        <v>28</v>
      </c>
      <c r="AN24" s="39" t="s">
        <v>305</v>
      </c>
    </row>
    <row r="25" spans="11:40" x14ac:dyDescent="0.2">
      <c r="K25" s="1" t="s">
        <v>116</v>
      </c>
      <c r="L25" s="1" t="s">
        <v>144</v>
      </c>
      <c r="M25" s="1" t="s">
        <v>159</v>
      </c>
      <c r="O25" s="1" t="s">
        <v>145</v>
      </c>
      <c r="Z25" s="12" t="s">
        <v>116</v>
      </c>
      <c r="AA25" s="12" t="s">
        <v>144</v>
      </c>
      <c r="AB25" s="12" t="s">
        <v>159</v>
      </c>
      <c r="AD25" s="24" t="s">
        <v>173</v>
      </c>
      <c r="AE25" s="3" t="s">
        <v>194</v>
      </c>
      <c r="AF25" s="3" t="s">
        <v>217</v>
      </c>
      <c r="AG25" s="3" t="s">
        <v>266</v>
      </c>
      <c r="AH25" s="3" t="s">
        <v>267</v>
      </c>
      <c r="AI25" s="3" t="s">
        <v>24</v>
      </c>
      <c r="AJ25" s="3" t="s">
        <v>105</v>
      </c>
      <c r="AK25" s="3" t="s">
        <v>56</v>
      </c>
      <c r="AL25" s="13" t="s">
        <v>37</v>
      </c>
      <c r="AM25" s="13" t="s">
        <v>28</v>
      </c>
      <c r="AN25" s="39" t="s">
        <v>283</v>
      </c>
    </row>
    <row r="26" spans="11:40" x14ac:dyDescent="0.2">
      <c r="K26" s="1" t="s">
        <v>116</v>
      </c>
      <c r="L26" s="1" t="s">
        <v>144</v>
      </c>
      <c r="M26" s="1" t="s">
        <v>146</v>
      </c>
      <c r="O26" s="1" t="s">
        <v>147</v>
      </c>
      <c r="Z26" s="12" t="s">
        <v>116</v>
      </c>
      <c r="AA26" s="12" t="s">
        <v>144</v>
      </c>
      <c r="AB26" s="12" t="s">
        <v>146</v>
      </c>
      <c r="AD26" s="24" t="s">
        <v>169</v>
      </c>
      <c r="AE26" s="3" t="s">
        <v>195</v>
      </c>
      <c r="AF26" s="3" t="s">
        <v>218</v>
      </c>
      <c r="AG26" s="3" t="s">
        <v>268</v>
      </c>
      <c r="AH26" s="3" t="s">
        <v>269</v>
      </c>
      <c r="AI26" s="3" t="s">
        <v>24</v>
      </c>
      <c r="AJ26" s="3" t="s">
        <v>105</v>
      </c>
      <c r="AK26" s="3" t="s">
        <v>56</v>
      </c>
      <c r="AL26" s="13" t="s">
        <v>37</v>
      </c>
      <c r="AM26" s="13" t="s">
        <v>28</v>
      </c>
      <c r="AN26" s="39" t="s">
        <v>283</v>
      </c>
    </row>
    <row r="27" spans="11:40" x14ac:dyDescent="0.2">
      <c r="K27" s="1" t="s">
        <v>116</v>
      </c>
      <c r="L27" s="1" t="s">
        <v>144</v>
      </c>
      <c r="M27" s="1" t="s">
        <v>146</v>
      </c>
      <c r="O27" s="1" t="s">
        <v>148</v>
      </c>
      <c r="Z27" s="12" t="s">
        <v>116</v>
      </c>
      <c r="AA27" s="12" t="s">
        <v>144</v>
      </c>
      <c r="AB27" s="12" t="s">
        <v>146</v>
      </c>
      <c r="AD27" s="34" t="s">
        <v>290</v>
      </c>
      <c r="AE27" s="3" t="s">
        <v>196</v>
      </c>
      <c r="AF27" s="3" t="s">
        <v>219</v>
      </c>
      <c r="AG27" s="3" t="s">
        <v>270</v>
      </c>
      <c r="AH27" s="3" t="s">
        <v>271</v>
      </c>
      <c r="AI27" s="3" t="s">
        <v>24</v>
      </c>
      <c r="AJ27" s="3" t="s">
        <v>105</v>
      </c>
      <c r="AK27" s="3" t="s">
        <v>56</v>
      </c>
      <c r="AL27" s="13" t="s">
        <v>37</v>
      </c>
      <c r="AM27" s="13" t="s">
        <v>28</v>
      </c>
      <c r="AN27" s="39" t="s">
        <v>306</v>
      </c>
    </row>
    <row r="28" spans="11:40" x14ac:dyDescent="0.2">
      <c r="K28" s="1" t="s">
        <v>116</v>
      </c>
      <c r="L28" s="1" t="s">
        <v>144</v>
      </c>
      <c r="M28" s="1" t="s">
        <v>146</v>
      </c>
      <c r="O28" s="1" t="s">
        <v>149</v>
      </c>
      <c r="Z28" s="12" t="s">
        <v>116</v>
      </c>
      <c r="AA28" s="12" t="s">
        <v>144</v>
      </c>
      <c r="AB28" s="12" t="s">
        <v>146</v>
      </c>
      <c r="AD28" s="34" t="s">
        <v>291</v>
      </c>
      <c r="AE28" s="3" t="s">
        <v>197</v>
      </c>
      <c r="AF28" s="3" t="s">
        <v>220</v>
      </c>
      <c r="AG28" s="3" t="s">
        <v>272</v>
      </c>
      <c r="AH28" s="3" t="s">
        <v>271</v>
      </c>
      <c r="AI28" s="3" t="s">
        <v>24</v>
      </c>
      <c r="AJ28" s="3" t="s">
        <v>105</v>
      </c>
      <c r="AK28" s="3" t="s">
        <v>56</v>
      </c>
      <c r="AL28" s="13" t="s">
        <v>37</v>
      </c>
      <c r="AM28" s="13" t="s">
        <v>28</v>
      </c>
      <c r="AN28" s="39" t="s">
        <v>307</v>
      </c>
    </row>
    <row r="29" spans="11:40" x14ac:dyDescent="0.2">
      <c r="K29" s="1" t="s">
        <v>116</v>
      </c>
      <c r="L29" s="1" t="s">
        <v>144</v>
      </c>
      <c r="M29" s="1" t="s">
        <v>146</v>
      </c>
      <c r="O29" s="1" t="s">
        <v>150</v>
      </c>
      <c r="Z29" s="12" t="s">
        <v>116</v>
      </c>
      <c r="AA29" s="12" t="s">
        <v>144</v>
      </c>
      <c r="AB29" s="12" t="s">
        <v>146</v>
      </c>
      <c r="AD29" s="34" t="s">
        <v>292</v>
      </c>
      <c r="AE29" s="3" t="s">
        <v>198</v>
      </c>
      <c r="AF29" s="3" t="s">
        <v>221</v>
      </c>
      <c r="AG29" s="3" t="s">
        <v>273</v>
      </c>
      <c r="AH29" s="3" t="s">
        <v>271</v>
      </c>
      <c r="AI29" s="3" t="s">
        <v>24</v>
      </c>
      <c r="AJ29" s="3" t="s">
        <v>105</v>
      </c>
      <c r="AK29" s="3" t="s">
        <v>56</v>
      </c>
      <c r="AL29" s="13" t="s">
        <v>37</v>
      </c>
      <c r="AM29" s="13" t="s">
        <v>28</v>
      </c>
      <c r="AN29" s="39" t="s">
        <v>308</v>
      </c>
    </row>
    <row r="30" spans="11:40" x14ac:dyDescent="0.2">
      <c r="K30" s="1" t="s">
        <v>116</v>
      </c>
      <c r="L30" s="1" t="s">
        <v>144</v>
      </c>
      <c r="M30" s="1" t="s">
        <v>151</v>
      </c>
      <c r="O30" s="1" t="s">
        <v>152</v>
      </c>
      <c r="Z30" s="12" t="s">
        <v>116</v>
      </c>
      <c r="AA30" s="12" t="s">
        <v>144</v>
      </c>
      <c r="AB30" s="12" t="s">
        <v>151</v>
      </c>
      <c r="AD30" s="34" t="s">
        <v>293</v>
      </c>
      <c r="AE30" s="3" t="s">
        <v>199</v>
      </c>
      <c r="AF30" s="3" t="s">
        <v>222</v>
      </c>
      <c r="AG30" s="3" t="s">
        <v>274</v>
      </c>
      <c r="AH30" s="3" t="s">
        <v>271</v>
      </c>
      <c r="AI30" s="3" t="s">
        <v>24</v>
      </c>
      <c r="AJ30" s="3" t="s">
        <v>105</v>
      </c>
      <c r="AK30" s="3" t="s">
        <v>56</v>
      </c>
      <c r="AL30" s="13" t="s">
        <v>37</v>
      </c>
      <c r="AM30" s="13" t="s">
        <v>28</v>
      </c>
      <c r="AN30" s="39" t="s">
        <v>309</v>
      </c>
    </row>
    <row r="31" spans="11:40" x14ac:dyDescent="0.2">
      <c r="K31" s="1" t="s">
        <v>116</v>
      </c>
      <c r="L31" s="1" t="s">
        <v>144</v>
      </c>
      <c r="M31" s="1" t="s">
        <v>153</v>
      </c>
      <c r="O31" s="1" t="s">
        <v>154</v>
      </c>
      <c r="Z31" s="12" t="s">
        <v>116</v>
      </c>
      <c r="AA31" s="12" t="s">
        <v>144</v>
      </c>
      <c r="AB31" s="12" t="s">
        <v>153</v>
      </c>
      <c r="AD31" s="24" t="s">
        <v>282</v>
      </c>
      <c r="AE31" s="3" t="s">
        <v>200</v>
      </c>
      <c r="AF31" s="3" t="s">
        <v>223</v>
      </c>
      <c r="AG31" s="3" t="s">
        <v>275</v>
      </c>
      <c r="AH31" s="3" t="s">
        <v>271</v>
      </c>
      <c r="AI31" s="3" t="s">
        <v>24</v>
      </c>
      <c r="AJ31" s="3" t="s">
        <v>105</v>
      </c>
      <c r="AK31" s="3" t="s">
        <v>56</v>
      </c>
      <c r="AL31" s="13" t="s">
        <v>37</v>
      </c>
      <c r="AM31" s="13" t="s">
        <v>28</v>
      </c>
      <c r="AN31" s="39" t="s">
        <v>310</v>
      </c>
    </row>
    <row r="32" spans="11:40" x14ac:dyDescent="0.2">
      <c r="K32" s="1" t="s">
        <v>116</v>
      </c>
      <c r="L32" s="1" t="s">
        <v>144</v>
      </c>
      <c r="M32" s="1" t="s">
        <v>155</v>
      </c>
      <c r="O32" s="1" t="s">
        <v>156</v>
      </c>
      <c r="Z32" s="12" t="s">
        <v>116</v>
      </c>
      <c r="AA32" s="12" t="s">
        <v>144</v>
      </c>
      <c r="AB32" s="12" t="s">
        <v>155</v>
      </c>
      <c r="AD32" s="24" t="s">
        <v>170</v>
      </c>
      <c r="AE32" s="3" t="s">
        <v>201</v>
      </c>
      <c r="AF32" s="3" t="s">
        <v>224</v>
      </c>
      <c r="AG32" s="3" t="s">
        <v>276</v>
      </c>
      <c r="AH32" s="3" t="s">
        <v>277</v>
      </c>
      <c r="AI32" s="3" t="s">
        <v>24</v>
      </c>
      <c r="AJ32" s="3" t="s">
        <v>105</v>
      </c>
      <c r="AK32" s="3" t="s">
        <v>56</v>
      </c>
      <c r="AL32" s="13" t="s">
        <v>37</v>
      </c>
      <c r="AM32" s="13" t="s">
        <v>28</v>
      </c>
      <c r="AN32" s="39" t="s">
        <v>311</v>
      </c>
    </row>
    <row r="33" spans="11:40" x14ac:dyDescent="0.2">
      <c r="K33" s="1" t="s">
        <v>116</v>
      </c>
      <c r="L33" s="1" t="s">
        <v>144</v>
      </c>
      <c r="M33" s="1" t="s">
        <v>155</v>
      </c>
      <c r="O33" s="1" t="s">
        <v>157</v>
      </c>
      <c r="Z33" s="12" t="s">
        <v>116</v>
      </c>
      <c r="AA33" s="12" t="s">
        <v>144</v>
      </c>
      <c r="AB33" s="12" t="s">
        <v>155</v>
      </c>
      <c r="AD33" s="24" t="s">
        <v>171</v>
      </c>
      <c r="AE33" s="3" t="s">
        <v>202</v>
      </c>
      <c r="AF33" s="3" t="s">
        <v>225</v>
      </c>
      <c r="AG33" s="3" t="s">
        <v>278</v>
      </c>
      <c r="AH33" s="3" t="s">
        <v>279</v>
      </c>
      <c r="AI33" s="3" t="s">
        <v>24</v>
      </c>
      <c r="AJ33" s="3" t="s">
        <v>105</v>
      </c>
      <c r="AK33" s="3" t="s">
        <v>56</v>
      </c>
      <c r="AL33" s="13" t="s">
        <v>37</v>
      </c>
      <c r="AM33" s="13" t="s">
        <v>28</v>
      </c>
      <c r="AN33" s="39" t="s">
        <v>312</v>
      </c>
    </row>
    <row r="34" spans="11:40" x14ac:dyDescent="0.2">
      <c r="K34" s="1" t="s">
        <v>116</v>
      </c>
      <c r="L34" s="1" t="s">
        <v>144</v>
      </c>
      <c r="M34" s="1" t="s">
        <v>155</v>
      </c>
      <c r="O34" s="1" t="s">
        <v>158</v>
      </c>
      <c r="Z34" s="12" t="s">
        <v>116</v>
      </c>
      <c r="AA34" s="12" t="s">
        <v>144</v>
      </c>
      <c r="AB34" s="12" t="s">
        <v>155</v>
      </c>
      <c r="AD34" s="24" t="s">
        <v>172</v>
      </c>
      <c r="AE34" s="3" t="s">
        <v>203</v>
      </c>
      <c r="AF34" s="3" t="s">
        <v>226</v>
      </c>
      <c r="AG34" s="3" t="s">
        <v>280</v>
      </c>
      <c r="AH34" s="3" t="s">
        <v>281</v>
      </c>
      <c r="AI34" s="3" t="s">
        <v>24</v>
      </c>
      <c r="AJ34" s="3" t="s">
        <v>105</v>
      </c>
      <c r="AK34" s="3" t="s">
        <v>56</v>
      </c>
      <c r="AL34" s="13" t="s">
        <v>37</v>
      </c>
      <c r="AM34" s="13" t="s">
        <v>28</v>
      </c>
      <c r="AN34" s="39" t="s">
        <v>283</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3" type="noConversion"/>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00000000-0002-0000-0100-000000000000}"/>
    <dataValidation type="custom" allowBlank="1" showInputMessage="1" showErrorMessage="1" errorTitle="Binomial Naming" error="Species name must start with the name of it's genus." promptTitle="binomial" sqref="AD5:AD1048576 AD1:AD3"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scale="50" orientation="landscape" horizontalDpi="4294967292" verticalDpi="429496729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'Menu Items (Do not change)'!$E:$E</xm:f>
          </x14:formula1>
          <xm:sqref>AM1:AM2 AM4:AM1048576</xm:sqref>
        </x14:dataValidation>
        <x14:dataValidation type="list" errorStyle="warning" allowBlank="1" showInputMessage="1" showErrorMessage="1" xr:uid="{00000000-0002-0000-0100-000004000000}">
          <x14:formula1>
            <xm:f>'Menu Items (Do not change)'!$D:$D</xm:f>
          </x14:formula1>
          <xm:sqref>AL1:AL2 AL4:AL1048576</xm:sqref>
        </x14:dataValidation>
        <x14:dataValidation type="list" allowBlank="1" showInputMessage="1" showErrorMessage="1" xr:uid="{00000000-0002-0000-0100-000005000000}">
          <x14:formula1>
            <xm:f>'Menu Items (Do not change)'!$A:$A</xm:f>
          </x14:formula1>
          <xm:sqref>AI1:AI1048576</xm:sqref>
        </x14:dataValidation>
        <x14:dataValidation type="list" allowBlank="1" showInputMessage="1" showErrorMessage="1" xr:uid="{00000000-0002-0000-0100-000006000000}">
          <x14:formula1>
            <xm:f>'Menu Items (Do not change)'!$B:$B</xm:f>
          </x14:formula1>
          <xm:sqref>AJ1:AJ1048576</xm:sqref>
        </x14:dataValidation>
        <x14:dataValidation type="list" allowBlank="1" showInputMessage="1" showErrorMessage="1" xr:uid="{00000000-0002-0000-0100-000007000000}">
          <x14:formula1>
            <xm:f>'Menu Items (Do not change)'!$C:$C</xm:f>
          </x14:formula1>
          <xm:sqref>AK1:AK1048576</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election activeCell="D30" sqref="D30"/>
    </sheetView>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9" t="s">
        <v>16</v>
      </c>
      <c r="B1" s="9" t="s">
        <v>17</v>
      </c>
      <c r="C1" s="9" t="s">
        <v>18</v>
      </c>
      <c r="D1" s="9" t="s">
        <v>19</v>
      </c>
      <c r="E1" s="9" t="s">
        <v>82</v>
      </c>
      <c r="F1" s="9" t="s">
        <v>64</v>
      </c>
      <c r="G1" s="9"/>
    </row>
    <row r="2" spans="1:7" x14ac:dyDescent="0.2">
      <c r="A2" s="10" t="s">
        <v>86</v>
      </c>
      <c r="B2" s="10" t="s">
        <v>86</v>
      </c>
      <c r="C2" s="10" t="s">
        <v>86</v>
      </c>
      <c r="D2" s="10" t="s">
        <v>86</v>
      </c>
      <c r="E2" s="10" t="s">
        <v>86</v>
      </c>
      <c r="F2" t="s">
        <v>76</v>
      </c>
      <c r="G2" t="s">
        <v>68</v>
      </c>
    </row>
    <row r="3" spans="1:7" x14ac:dyDescent="0.2">
      <c r="A3" s="7" t="s">
        <v>24</v>
      </c>
      <c r="B3" t="s">
        <v>25</v>
      </c>
      <c r="C3" s="7" t="s">
        <v>26</v>
      </c>
      <c r="D3" s="7" t="s">
        <v>27</v>
      </c>
      <c r="E3" s="7" t="s">
        <v>28</v>
      </c>
      <c r="F3" t="s">
        <v>77</v>
      </c>
      <c r="G3" t="s">
        <v>69</v>
      </c>
    </row>
    <row r="4" spans="1:7" x14ac:dyDescent="0.2">
      <c r="A4" s="7" t="s">
        <v>29</v>
      </c>
      <c r="B4" t="s">
        <v>100</v>
      </c>
      <c r="C4" s="7" t="s">
        <v>30</v>
      </c>
      <c r="D4" s="7" t="s">
        <v>31</v>
      </c>
      <c r="E4" s="7" t="s">
        <v>32</v>
      </c>
      <c r="F4" t="s">
        <v>74</v>
      </c>
      <c r="G4" t="s">
        <v>66</v>
      </c>
    </row>
    <row r="5" spans="1:7" x14ac:dyDescent="0.2">
      <c r="A5" s="7" t="s">
        <v>33</v>
      </c>
      <c r="B5" t="s">
        <v>104</v>
      </c>
      <c r="C5" s="7" t="s">
        <v>36</v>
      </c>
      <c r="D5" s="7" t="s">
        <v>34</v>
      </c>
      <c r="E5" s="7" t="s">
        <v>35</v>
      </c>
      <c r="F5" t="s">
        <v>78</v>
      </c>
      <c r="G5" t="s">
        <v>70</v>
      </c>
    </row>
    <row r="6" spans="1:7" x14ac:dyDescent="0.2">
      <c r="A6" s="8"/>
      <c r="B6" t="s">
        <v>105</v>
      </c>
      <c r="C6" s="7" t="s">
        <v>87</v>
      </c>
      <c r="D6" s="7" t="s">
        <v>37</v>
      </c>
      <c r="E6" s="7" t="s">
        <v>38</v>
      </c>
      <c r="F6" t="s">
        <v>79</v>
      </c>
      <c r="G6" t="s">
        <v>71</v>
      </c>
    </row>
    <row r="7" spans="1:7" x14ac:dyDescent="0.2">
      <c r="A7" s="8"/>
      <c r="B7" t="s">
        <v>106</v>
      </c>
      <c r="C7" s="7" t="s">
        <v>40</v>
      </c>
      <c r="D7" s="7" t="s">
        <v>41</v>
      </c>
      <c r="E7" s="7" t="s">
        <v>42</v>
      </c>
      <c r="F7" t="s">
        <v>75</v>
      </c>
      <c r="G7" t="s">
        <v>67</v>
      </c>
    </row>
    <row r="8" spans="1:7" x14ac:dyDescent="0.2">
      <c r="A8" s="8"/>
      <c r="B8" t="s">
        <v>39</v>
      </c>
      <c r="C8" s="7" t="s">
        <v>44</v>
      </c>
      <c r="D8" s="7" t="s">
        <v>45</v>
      </c>
      <c r="E8" s="7" t="s">
        <v>46</v>
      </c>
      <c r="F8" t="s">
        <v>80</v>
      </c>
      <c r="G8" t="s">
        <v>72</v>
      </c>
    </row>
    <row r="9" spans="1:7" x14ac:dyDescent="0.2">
      <c r="A9" s="8"/>
      <c r="B9" t="s">
        <v>43</v>
      </c>
      <c r="C9" s="7" t="s">
        <v>88</v>
      </c>
      <c r="D9" s="7" t="s">
        <v>48</v>
      </c>
      <c r="E9" s="7" t="s">
        <v>49</v>
      </c>
      <c r="F9" t="s">
        <v>73</v>
      </c>
      <c r="G9" t="s">
        <v>65</v>
      </c>
    </row>
    <row r="10" spans="1:7" x14ac:dyDescent="0.2">
      <c r="A10" s="8"/>
      <c r="B10" t="s">
        <v>47</v>
      </c>
      <c r="C10" s="7" t="s">
        <v>89</v>
      </c>
      <c r="D10" s="7" t="s">
        <v>51</v>
      </c>
      <c r="E10" s="7" t="s">
        <v>52</v>
      </c>
    </row>
    <row r="11" spans="1:7" x14ac:dyDescent="0.2">
      <c r="A11" s="8"/>
      <c r="B11" t="s">
        <v>50</v>
      </c>
      <c r="C11" s="7" t="s">
        <v>90</v>
      </c>
      <c r="D11" s="7" t="s">
        <v>53</v>
      </c>
      <c r="E11" s="7" t="s">
        <v>54</v>
      </c>
    </row>
    <row r="12" spans="1:7" x14ac:dyDescent="0.2">
      <c r="A12" s="8"/>
      <c r="B12" t="s">
        <v>101</v>
      </c>
      <c r="C12" s="7" t="s">
        <v>91</v>
      </c>
      <c r="D12" s="8"/>
      <c r="E12" s="7" t="s">
        <v>55</v>
      </c>
    </row>
    <row r="13" spans="1:7" x14ac:dyDescent="0.2">
      <c r="A13" s="8"/>
      <c r="B13" t="s">
        <v>102</v>
      </c>
      <c r="C13" s="7" t="s">
        <v>92</v>
      </c>
      <c r="D13" s="8"/>
      <c r="E13" s="7" t="s">
        <v>57</v>
      </c>
    </row>
    <row r="14" spans="1:7" x14ac:dyDescent="0.2">
      <c r="A14" s="8"/>
      <c r="B14" t="s">
        <v>107</v>
      </c>
      <c r="C14" s="7" t="s">
        <v>93</v>
      </c>
      <c r="D14" s="8"/>
      <c r="E14" s="7" t="s">
        <v>59</v>
      </c>
    </row>
    <row r="15" spans="1:7" x14ac:dyDescent="0.2">
      <c r="A15" s="8"/>
      <c r="B15" t="s">
        <v>103</v>
      </c>
      <c r="C15" s="7" t="s">
        <v>56</v>
      </c>
      <c r="D15" s="8"/>
      <c r="E15" s="7" t="s">
        <v>60</v>
      </c>
    </row>
    <row r="16" spans="1:7" x14ac:dyDescent="0.2">
      <c r="A16" s="8"/>
      <c r="B16" t="s">
        <v>108</v>
      </c>
      <c r="C16" s="7" t="s">
        <v>94</v>
      </c>
      <c r="D16" s="8"/>
      <c r="E16" s="7" t="s">
        <v>61</v>
      </c>
    </row>
    <row r="17" spans="1:5" x14ac:dyDescent="0.2">
      <c r="A17" s="8"/>
      <c r="B17" t="s">
        <v>58</v>
      </c>
      <c r="C17" s="7" t="s">
        <v>95</v>
      </c>
      <c r="D17" s="8"/>
      <c r="E17" s="7" t="s">
        <v>62</v>
      </c>
    </row>
    <row r="18" spans="1:5" x14ac:dyDescent="0.2">
      <c r="A18" s="8"/>
      <c r="B18" s="8"/>
      <c r="C18" s="7" t="s">
        <v>96</v>
      </c>
      <c r="D18" s="8"/>
      <c r="E18" s="8"/>
    </row>
    <row r="19" spans="1:5" x14ac:dyDescent="0.2">
      <c r="A19" s="8"/>
      <c r="B19" s="8"/>
      <c r="C19" s="7" t="s">
        <v>97</v>
      </c>
      <c r="D19" s="8"/>
      <c r="E19" s="8"/>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cp:lastPrinted>2023-06-18T08:54:00Z</cp:lastPrinted>
  <dcterms:created xsi:type="dcterms:W3CDTF">2023-02-08T19:24:03Z</dcterms:created>
  <dcterms:modified xsi:type="dcterms:W3CDTF">2023-10-26T22:00:44Z</dcterms:modified>
</cp:coreProperties>
</file>