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autoCompressPictures="0"/>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8_{5EA4613B-E485-8B49-9FA7-BD1C33F2FF59}" xr6:coauthVersionLast="47" xr6:coauthVersionMax="47" xr10:uidLastSave="{00000000-0000-0000-0000-000000000000}"/>
  <bookViews>
    <workbookView xWindow="560" yWindow="560" windowWidth="25040" windowHeight="1432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E1" i="1" l="1" a="1"/>
  <c r="AE1" i="1" s="1"/>
  <c r="AE2" i="1" l="1"/>
  <c r="AF2" i="1" s="1"/>
  <c r="P2" i="1" s="1"/>
  <c r="P1" i="1"/>
  <c r="E1" i="1" l="1"/>
  <c r="E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sharedStrings.xml><?xml version="1.0" encoding="utf-8"?>
<sst xmlns="http://schemas.openxmlformats.org/spreadsheetml/2006/main" count="168" uniqueCount="130">
  <si>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</si>
  <si>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</si>
  <si>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</si>
  <si>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</si>
  <si>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</si>
  <si>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</si>
  <si>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</si>
  <si>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</si>
  <si>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</si>
  <si>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</si>
  <si>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</si>
  <si>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</si>
  <si>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</si>
  <si>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</si>
  <si>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</si>
  <si>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</si>
  <si>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</si>
  <si>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</si>
  <si>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</si>
  <si>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</si>
  <si>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</si>
  <si>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</si>
  <si>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</si>
  <si>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</si>
  <si>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</si>
  <si>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</si>
  <si>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</si>
  <si>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</si>
  <si>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</si>
  <si>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</si>
  <si>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</si>
  <si>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</si>
  <si>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</si>
  <si>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</si>
  <si>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</si>
  <si>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</si>
  <si>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</si>
  <si>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</si>
  <si>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</si>
  <si>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</si>
  <si>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</si>
  <si>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</si>
  <si>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</si>
  <si>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</si>
  <si>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</si>
  <si>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</si>
  <si>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</si>
  <si>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</si>
  <si>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</si>
  <si>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</si>
  <si>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</si>
  <si>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</si>
  <si>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</si>
  <si>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</si>
  <si>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</si>
  <si>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</si>
  <si>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</si>
  <si>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</si>
  <si>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</si>
  <si>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</si>
  <si>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</si>
  <si>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</si>
  <si>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</si>
  <si>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</si>
  <si>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</si>
  <si>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</si>
  <si>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</si>
  <si>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</si>
  <si>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</si>
  <si>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</si>
  <si>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</si>
  <si>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</si>
  <si>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</si>
  <si>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</si>
  <si>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</si>
  <si>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</si>
  <si>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</si>
  <si>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</si>
  <si>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</si>
  <si>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</si>
  <si>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</si>
  <si>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</si>
  <si>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</si>
  <si>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</si>
  <si>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</si>
  <si>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</si>
  <si>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</si>
  <si>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</si>
  <si>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</si>
  <si>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</si>
  <si>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</si>
  <si>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</si>
  <si>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</si>
  <si>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</si>
  <si>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</si>
  <si>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</si>
  <si>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</si>
  <si>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</si>
  <si>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</si>
  <si>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</si>
  <si>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</si>
  <si>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</si>
  <si>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</si>
  <si>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</si>
  <si>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</si>
  <si>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</si>
  <si>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</si>
  <si>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</si>
  <si>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</si>
  <si>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</si>
  <si>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</si>
  <si>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</si>
  <si>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</si>
  <si>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</si>
  <si>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</si>
  <si>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</si>
  <si>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Monodnaviria</t>
  </si>
  <si>
    <t>Shotokuvirae</t>
  </si>
  <si>
    <t>Cressdnaviricota</t>
  </si>
  <si>
    <t>Arfiviricetes</t>
  </si>
  <si>
    <t>Mulpavirales</t>
  </si>
  <si>
    <t>Metaxyviridae</t>
  </si>
  <si>
    <t>Cofodevirus</t>
  </si>
  <si>
    <t>Coconut foliar decay virus</t>
  </si>
  <si>
    <t>CFDV</t>
  </si>
  <si>
    <t>coconut foliar decay virus</t>
  </si>
  <si>
    <t>DNA-S.1: MF926436; DNA-S.2: MF926439; DNA-gamma: MF926441; DNA-R: MF926434</t>
  </si>
  <si>
    <t>VU;89</t>
  </si>
  <si>
    <t>Cofodevirus kokonas</t>
  </si>
  <si>
    <r>
      <t xml:space="preserve">Epithet </t>
    </r>
    <r>
      <rPr>
        <i/>
        <sz val="12"/>
        <rFont val="Calibri"/>
        <family val="2"/>
        <scheme val="minor"/>
      </rPr>
      <t>kokonas</t>
    </r>
    <r>
      <rPr>
        <sz val="12"/>
        <rFont val="Calibri"/>
        <family val="2"/>
        <scheme val="minor"/>
      </rPr>
      <t xml:space="preserve"> is the name of coconut in Bislama, the language spoken in Vanuatu, the sole geographic location where the virus is found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</si>
</sst>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0"/>
      <name val="Verdana"/>
      <family val="2"/>
    </font>
    <font>
      <i/>
      <sz val="12"/>
      <name val="Calibri"/>
      <family val="2"/>
      <scheme val="minor"/>
    </font>
    <font>
      <sz val="12"/>
      <name val="Calibri"/>
      <family val="2"/>
      <scheme val="minor"/>
    </font>
    <font>
      <i/>
      <sz val="12"/>
      <color theme="8"/>
      <name val="Calibri"/>
      <family val="2"/>
      <scheme val="minor"/>
    </font>
    <font>
      <u/>
      <sz val="12"/>
      <color theme="1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s>
  <cellStyleXfs count="6">
    <xf numFmtId="0" fontId="0" fillId="0" borderId="0"/>
    <xf numFmtId="0" fontId="1" fillId="2" borderId="0" applyNumberFormat="0" applyBorder="0" applyAlignment="0" applyProtection="0"/>
    <xf numFmtId="0" fontId="6"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cellStyleXfs>
  <cellXfs count="6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1" fillId="5" borderId="4" xfId="0" applyFont="1" applyFill="1" applyBorder="1"/>
    <xf numFmtId="0" fontId="17"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4" borderId="1" xfId="0" applyFont="1" applyFill="1" applyBorder="1" applyAlignment="1">
      <alignment vertical="top"/>
    </xf>
    <xf numFmtId="0" fontId="29" fillId="7" borderId="1" xfId="0" applyFont="1" applyFill="1" applyBorder="1" applyAlignment="1">
      <alignment vertical="top"/>
    </xf>
    <xf numFmtId="0" fontId="0" fillId="6" borderId="1" xfId="0" applyFill="1" applyBorder="1" applyAlignment="1">
      <alignment vertical="top"/>
    </xf>
    <xf numFmtId="0" fontId="29" fillId="6" borderId="1" xfId="0" applyFont="1" applyFill="1" applyBorder="1" applyAlignment="1">
      <alignment vertical="top"/>
    </xf>
    <xf numFmtId="0" fontId="29" fillId="8" borderId="1" xfId="0" applyFont="1" applyFill="1" applyBorder="1" applyAlignment="1">
      <alignment vertical="top"/>
    </xf>
    <xf numFmtId="0" fontId="33" fillId="7" borderId="1" xfId="0" applyFont="1" applyFill="1" applyBorder="1" applyAlignment="1">
      <alignment vertical="top"/>
    </xf>
    <xf numFmtId="0" fontId="32" fillId="5" borderId="1" xfId="0" applyFont="1" applyFill="1" applyBorder="1" applyAlignment="1">
      <alignment vertical="top" wrapText="1"/>
    </xf>
    <xf numFmtId="0" fontId="1" fillId="3" borderId="8" xfId="1" applyFill="1" applyBorder="1" applyAlignment="1">
      <alignment horizontal="center" vertical="center"/>
    </xf>
    <xf numFmtId="0" fontId="2" fillId="7" borderId="8" xfId="0" applyFont="1" applyFill="1" applyBorder="1" applyAlignment="1">
      <alignment horizontal="center" vertical="center"/>
    </xf>
    <xf numFmtId="0" fontId="20" fillId="7" borderId="8" xfId="0" applyFont="1" applyFill="1" applyBorder="1" applyAlignment="1">
      <alignment horizontal="center" vertical="center"/>
    </xf>
    <xf numFmtId="0" fontId="2" fillId="6" borderId="8" xfId="0" applyFont="1" applyFill="1" applyBorder="1" applyAlignment="1">
      <alignment horizontal="center" vertical="center" wrapText="1"/>
    </xf>
    <xf numFmtId="0" fontId="2" fillId="6" borderId="8" xfId="0" applyFont="1" applyFill="1" applyBorder="1" applyAlignment="1">
      <alignment horizontal="center" vertical="center"/>
    </xf>
    <xf numFmtId="0" fontId="16" fillId="6" borderId="8" xfId="0" applyFont="1" applyFill="1" applyBorder="1" applyAlignment="1">
      <alignment horizontal="center" vertical="center"/>
    </xf>
    <xf numFmtId="0" fontId="16" fillId="8" borderId="8" xfId="0" applyFont="1" applyFill="1" applyBorder="1" applyAlignment="1">
      <alignment horizontal="center" vertical="center"/>
    </xf>
    <xf numFmtId="0" fontId="16" fillId="8" borderId="8" xfId="0" applyFont="1" applyFill="1" applyBorder="1" applyAlignment="1">
      <alignment horizontal="center" vertical="center" wrapText="1"/>
    </xf>
    <xf numFmtId="0" fontId="2" fillId="0" borderId="8" xfId="0" applyFont="1" applyBorder="1" applyAlignment="1">
      <alignment horizontal="center" vertical="center"/>
    </xf>
    <xf numFmtId="0" fontId="0" fillId="4" borderId="3" xfId="0" applyFill="1" applyBorder="1"/>
    <xf numFmtId="0" fontId="0" fillId="7" borderId="3" xfId="0" applyFill="1" applyBorder="1"/>
    <xf numFmtId="0" fontId="19" fillId="7" borderId="3" xfId="0" applyFont="1" applyFill="1" applyBorder="1"/>
    <xf numFmtId="0" fontId="0" fillId="6" borderId="3" xfId="0" applyFill="1" applyBorder="1"/>
    <xf numFmtId="0" fontId="0" fillId="8" borderId="3" xfId="0" applyFill="1" applyBorder="1"/>
    <xf numFmtId="0" fontId="0" fillId="0" borderId="3" xfId="0" applyBorder="1"/>
    <xf numFmtId="0" fontId="30" fillId="6" borderId="1" xfId="0" applyFont="1" applyFill="1" applyBorder="1" applyAlignment="1">
      <alignment vertical="top" wrapText="1"/>
    </xf>
    <xf numFmtId="0" fontId="29" fillId="0" borderId="1" xfId="0" applyFont="1" applyBorder="1" applyAlignment="1">
      <alignment vertical="top"/>
    </xf>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6">
    <cellStyle name="60% - Colore 3" xfId="1" builtinId="40"/>
    <cellStyle name="Collegamento ipertestuale" xfId="2" builtinId="8"/>
    <cellStyle name="Collegamento ipertestuale visitato" xfId="3" builtinId="9" hidden="1"/>
    <cellStyle name="Collegamento ipertestuale visitato" xfId="4" builtinId="9" hidden="1"/>
    <cellStyle name="Collegamento ipertestuale visitato" xfId="5" builtinId="9" hidden="1"/>
    <cellStyle name="Normale" xfId="0" builtinId="0"/>
  </cellStyles>
  <dxfs count="9">
    <dxf>
      <font>
        <b val="0"/>
        <i/>
      </font>
    </dxf>
    <dxf>
      <font>
        <color rgb="FF9C0006"/>
      </font>
      <fill>
        <patternFill>
          <bgColor rgb="FFFFC7CE"/>
        </patternFill>
      </fill>
    </dxf>
    <dxf>
      <font>
        <b val="0"/>
        <i/>
      </font>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zoomScalePageLayoutView="120" workbookViewId="0">
      <selection activeCell="B2" sqref="B2"/>
    </sheetView>
  </sheetViews>
  <sheetFormatPr baseColWidth="10" defaultRowHeight="16" x14ac:dyDescent="0.2"/>
  <cols>
    <col min="1" max="1" width="2.83203125" customWidth="1"/>
    <col min="2" max="2" width="173.5" customWidth="1"/>
  </cols>
  <sheetData>
    <row r="1" spans="2:2" ht="37" customHeight="1" x14ac:dyDescent="0.2">
      <c r="B1" s="23" t="s">
        <v>115</v>
      </c>
    </row>
    <row r="2" spans="2:2" ht="255" x14ac:dyDescent="0.2">
      <c r="B2" s="22" t="s">
        <v>114</v>
      </c>
    </row>
  </sheetData>
  <conditionalFormatting sqref="B2">
    <cfRule type="expression" dxfId="8" priority="1">
      <formula>ROW(B2)&gt;5</formula>
    </cfRule>
  </conditionalFormatting>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6"/>
  <sheetViews>
    <sheetView tabSelected="1" topLeftCell="E1" zoomScale="130" zoomScaleNormal="130" zoomScalePageLayoutView="130" workbookViewId="0">
      <pane ySplit="4" topLeftCell="A5" activePane="bottomLeft" state="frozen"/>
      <selection pane="bottomLeft" activeCell="A5" sqref="A5:XFD5"/>
    </sheetView>
  </sheetViews>
  <sheetFormatPr baseColWidth="10" defaultRowHeight="16" x14ac:dyDescent="0.2"/>
  <cols>
    <col min="1" max="1" width="13" style="2" customWidth="1"/>
    <col min="2" max="2" width="9" style="2" bestFit="1" customWidth="1"/>
    <col min="3" max="3" width="11" style="2" customWidth="1"/>
    <col min="4" max="4" width="11.1640625" style="2" bestFit="1" customWidth="1"/>
    <col min="5" max="5" width="13.83203125" style="2" customWidth="1"/>
    <col min="6" max="10" width="10.83203125" style="2"/>
    <col min="11" max="11" width="12.1640625" style="2" customWidth="1"/>
    <col min="12" max="14" width="10.83203125" style="2"/>
    <col min="15" max="15" width="22.6640625" style="2" customWidth="1"/>
    <col min="16" max="16" width="12.6640625" style="10" customWidth="1"/>
    <col min="17" max="17" width="10.83203125" style="10"/>
    <col min="18" max="18" width="11.6640625" style="10" customWidth="1"/>
    <col min="19" max="19" width="10.83203125" style="10"/>
    <col min="20" max="20" width="14.1640625" style="10" customWidth="1"/>
    <col min="21" max="21" width="10.83203125" style="10"/>
    <col min="22" max="22" width="10.5" style="10" customWidth="1"/>
    <col min="23" max="23" width="10.83203125" style="10"/>
    <col min="24" max="24" width="11.1640625" style="10" customWidth="1"/>
    <col min="25" max="25" width="10.83203125" style="10"/>
    <col min="26" max="26" width="12.33203125" style="10" customWidth="1"/>
    <col min="27" max="29" width="10.83203125" style="10"/>
    <col min="30" max="30" width="16.33203125" style="18" customWidth="1"/>
    <col min="31"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1"/>
    <col min="40" max="40" width="60.5" style="1" customWidth="1"/>
    <col min="41" max="41" width="60.5" customWidth="1"/>
  </cols>
  <sheetData>
    <row r="1" spans="1:41" s="13" customFormat="1" ht="24" x14ac:dyDescent="0.3">
      <c r="A1" s="14" t="s">
        <v>81</v>
      </c>
      <c r="B1" s="59" t="s">
        <v>112</v>
      </c>
      <c r="C1" s="59"/>
      <c r="D1" s="59"/>
      <c r="E1" s="60" t="str">
        <f ca="1">IF(LEN(cellFilenameFormatErrors)=0,LEFT(cellBaseFilename,9),"Code is automatically derived from the filename: 'YEAR.###X.[STATUS.][v#.]DESCRIPTION.xlsx', X=SC code")</f>
        <v>2023.003P</v>
      </c>
      <c r="F1" s="60"/>
      <c r="G1" s="60"/>
      <c r="H1" s="60"/>
      <c r="I1" s="60"/>
      <c r="J1" s="60"/>
      <c r="K1" s="60"/>
      <c r="L1" s="60"/>
      <c r="M1" s="60"/>
      <c r="N1" s="60"/>
      <c r="O1" s="60"/>
      <c r="P1" s="5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51"/>
      <c r="R1" s="51"/>
      <c r="S1" s="51"/>
      <c r="T1" s="51"/>
      <c r="U1" s="51"/>
      <c r="V1" s="51"/>
      <c r="W1" s="51"/>
      <c r="X1" s="51"/>
      <c r="Y1" s="51"/>
      <c r="Z1" s="51"/>
      <c r="AA1" s="51"/>
      <c r="AB1" s="51"/>
      <c r="AC1" s="51"/>
      <c r="AD1" s="19" t="s">
        <v>28</v>
      </c>
      <c r="AE1" s="17" t="str">
        <f t="array" aca="1" ref="AE1" ca="1">MID(CELL("filename",'Proposal Template'!$B$1),SEARCH("[",CELL("filename",'Proposal Template'!$B$1))+1, SEARCH("]",CELL("filename",'Proposal Template'!$B$1))-SEARCH("[",CELL("filename",'Proposal Template'!$B$1))-1)</f>
        <v>2023.003P.N.v1.Metaxyviridae_rename_1sp.xlsx</v>
      </c>
      <c r="AF1" s="15"/>
      <c r="AG1" s="12"/>
      <c r="AH1" s="12"/>
      <c r="AI1" s="12"/>
      <c r="AJ1" s="12"/>
      <c r="AK1" s="12"/>
      <c r="AL1" s="12"/>
      <c r="AM1" s="12"/>
      <c r="AN1" s="12"/>
      <c r="AO1"/>
    </row>
    <row r="2" spans="1:41" ht="19" x14ac:dyDescent="0.25">
      <c r="A2" s="14" t="s">
        <v>113</v>
      </c>
      <c r="B2" s="59" t="s">
        <v>111</v>
      </c>
      <c r="C2" s="59"/>
      <c r="D2" s="59"/>
      <c r="E2" s="6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61"/>
      <c r="G2" s="61"/>
      <c r="H2" s="61"/>
      <c r="I2" s="61"/>
      <c r="J2" s="61"/>
      <c r="K2" s="61"/>
      <c r="L2" s="61"/>
      <c r="M2" s="61"/>
      <c r="N2" s="61"/>
      <c r="O2" s="61"/>
      <c r="P2" s="52" t="str">
        <f ca="1">_xlfn.CONCAT(
IF(NOT(ISERROR(AF2)),"","Study Section code ('"&amp;AE2&amp;"') is not valid; ")
)</f>
        <v/>
      </c>
      <c r="Q2" s="53"/>
      <c r="R2" s="53"/>
      <c r="S2" s="53"/>
      <c r="T2" s="53"/>
      <c r="U2" s="53"/>
      <c r="V2" s="53"/>
      <c r="W2" s="53"/>
      <c r="X2" s="53"/>
      <c r="Y2" s="53"/>
      <c r="Z2" s="53"/>
      <c r="AA2" s="53"/>
      <c r="AB2" s="53"/>
      <c r="AC2" s="53"/>
      <c r="AD2" s="20" t="s">
        <v>28</v>
      </c>
      <c r="AE2" s="16" t="str">
        <f ca="1">MID(AE1,9,1)</f>
        <v>P</v>
      </c>
      <c r="AF2" s="16" t="str">
        <f ca="1">VLOOKUP(AE2,studySectionCodeLUT,2,FALSE)</f>
        <v>Plant virus (P) proposals</v>
      </c>
      <c r="AG2" s="3"/>
      <c r="AH2" s="3"/>
      <c r="AI2" s="3"/>
      <c r="AJ2" s="3"/>
      <c r="AK2" s="3"/>
      <c r="AL2" s="3"/>
      <c r="AM2" s="3"/>
      <c r="AN2" s="3"/>
    </row>
    <row r="3" spans="1:41" ht="36" customHeight="1" x14ac:dyDescent="0.2">
      <c r="A3" s="54" t="s">
        <v>21</v>
      </c>
      <c r="B3" s="54"/>
      <c r="C3" s="54"/>
      <c r="D3" s="54"/>
      <c r="E3" s="54"/>
      <c r="F3" s="54"/>
      <c r="G3" s="54"/>
      <c r="H3" s="54"/>
      <c r="I3" s="54"/>
      <c r="J3" s="54"/>
      <c r="K3" s="54"/>
      <c r="L3" s="54"/>
      <c r="M3" s="54"/>
      <c r="N3" s="54"/>
      <c r="O3" s="54"/>
      <c r="P3" s="55" t="s">
        <v>22</v>
      </c>
      <c r="Q3" s="55"/>
      <c r="R3" s="55"/>
      <c r="S3" s="55"/>
      <c r="T3" s="55"/>
      <c r="U3" s="55"/>
      <c r="V3" s="55"/>
      <c r="W3" s="55"/>
      <c r="X3" s="55"/>
      <c r="Y3" s="55"/>
      <c r="Z3" s="55"/>
      <c r="AA3" s="55"/>
      <c r="AB3" s="55"/>
      <c r="AC3" s="55"/>
      <c r="AD3" s="55"/>
      <c r="AE3" s="56" t="s">
        <v>110</v>
      </c>
      <c r="AF3" s="57"/>
      <c r="AG3" s="57"/>
      <c r="AH3" s="57"/>
      <c r="AI3" s="57"/>
      <c r="AJ3" s="57"/>
      <c r="AK3" s="58"/>
      <c r="AL3" s="48" t="s">
        <v>109</v>
      </c>
      <c r="AM3" s="49"/>
      <c r="AN3" s="21" t="s">
        <v>23</v>
      </c>
    </row>
    <row r="4" spans="1:41" s="5" customFormat="1" ht="32" customHeight="1" x14ac:dyDescent="0.2">
      <c r="A4" s="31" t="s">
        <v>0</v>
      </c>
      <c r="B4" s="31" t="s">
        <v>1</v>
      </c>
      <c r="C4" s="31" t="s">
        <v>2</v>
      </c>
      <c r="D4" s="31" t="s">
        <v>3</v>
      </c>
      <c r="E4" s="31" t="s">
        <v>4</v>
      </c>
      <c r="F4" s="31" t="s">
        <v>5</v>
      </c>
      <c r="G4" s="31" t="s">
        <v>8</v>
      </c>
      <c r="H4" s="31" t="s">
        <v>6</v>
      </c>
      <c r="I4" s="31" t="s">
        <v>7</v>
      </c>
      <c r="J4" s="31" t="s">
        <v>9</v>
      </c>
      <c r="K4" s="31" t="s">
        <v>10</v>
      </c>
      <c r="L4" s="31" t="s">
        <v>11</v>
      </c>
      <c r="M4" s="31" t="s">
        <v>12</v>
      </c>
      <c r="N4" s="31" t="s">
        <v>13</v>
      </c>
      <c r="O4" s="31" t="s">
        <v>14</v>
      </c>
      <c r="P4" s="32" t="s">
        <v>0</v>
      </c>
      <c r="Q4" s="32" t="s">
        <v>1</v>
      </c>
      <c r="R4" s="32" t="s">
        <v>2</v>
      </c>
      <c r="S4" s="32" t="s">
        <v>3</v>
      </c>
      <c r="T4" s="32" t="s">
        <v>4</v>
      </c>
      <c r="U4" s="32" t="s">
        <v>5</v>
      </c>
      <c r="V4" s="32" t="s">
        <v>8</v>
      </c>
      <c r="W4" s="32" t="s">
        <v>6</v>
      </c>
      <c r="X4" s="32" t="s">
        <v>7</v>
      </c>
      <c r="Y4" s="32" t="s">
        <v>9</v>
      </c>
      <c r="Z4" s="32" t="s">
        <v>10</v>
      </c>
      <c r="AA4" s="32" t="s">
        <v>11</v>
      </c>
      <c r="AB4" s="32" t="s">
        <v>12</v>
      </c>
      <c r="AC4" s="33" t="s">
        <v>13</v>
      </c>
      <c r="AD4" s="33" t="s">
        <v>14</v>
      </c>
      <c r="AE4" s="34" t="s">
        <v>83</v>
      </c>
      <c r="AF4" s="34" t="s">
        <v>84</v>
      </c>
      <c r="AG4" s="34" t="s">
        <v>85</v>
      </c>
      <c r="AH4" s="35" t="s">
        <v>15</v>
      </c>
      <c r="AI4" s="36" t="s">
        <v>16</v>
      </c>
      <c r="AJ4" s="36" t="s">
        <v>17</v>
      </c>
      <c r="AK4" s="36" t="s">
        <v>18</v>
      </c>
      <c r="AL4" s="37" t="s">
        <v>19</v>
      </c>
      <c r="AM4" s="38" t="s">
        <v>82</v>
      </c>
      <c r="AN4" s="39" t="s">
        <v>20</v>
      </c>
      <c r="AO4"/>
    </row>
    <row r="5" spans="1:41" s="47" customFormat="1" ht="56" x14ac:dyDescent="0.2">
      <c r="A5" s="24" t="s">
        <v>116</v>
      </c>
      <c r="B5" s="24"/>
      <c r="C5" s="24" t="s">
        <v>117</v>
      </c>
      <c r="D5" s="24"/>
      <c r="E5" s="24" t="s">
        <v>118</v>
      </c>
      <c r="F5" s="24"/>
      <c r="G5" s="24" t="s">
        <v>119</v>
      </c>
      <c r="H5" s="24"/>
      <c r="I5" s="24" t="s">
        <v>120</v>
      </c>
      <c r="J5" s="24"/>
      <c r="K5" s="24" t="s">
        <v>121</v>
      </c>
      <c r="L5" s="24"/>
      <c r="M5" s="24" t="s">
        <v>122</v>
      </c>
      <c r="N5" s="24"/>
      <c r="O5" s="24" t="s">
        <v>123</v>
      </c>
      <c r="P5" s="25" t="s">
        <v>116</v>
      </c>
      <c r="Q5" s="25"/>
      <c r="R5" s="25" t="s">
        <v>117</v>
      </c>
      <c r="S5" s="25"/>
      <c r="T5" s="25" t="s">
        <v>118</v>
      </c>
      <c r="U5" s="25"/>
      <c r="V5" s="25" t="s">
        <v>119</v>
      </c>
      <c r="W5" s="25"/>
      <c r="X5" s="25" t="s">
        <v>120</v>
      </c>
      <c r="Y5" s="25"/>
      <c r="Z5" s="25" t="s">
        <v>121</v>
      </c>
      <c r="AA5" s="25"/>
      <c r="AB5" s="25" t="s">
        <v>122</v>
      </c>
      <c r="AC5" s="25"/>
      <c r="AD5" s="29" t="s">
        <v>128</v>
      </c>
      <c r="AE5" s="46" t="s">
        <v>126</v>
      </c>
      <c r="AF5" s="26" t="s">
        <v>125</v>
      </c>
      <c r="AG5" s="26" t="s">
        <v>124</v>
      </c>
      <c r="AH5" s="26" t="s">
        <v>127</v>
      </c>
      <c r="AI5" s="27" t="s">
        <v>24</v>
      </c>
      <c r="AJ5" s="27" t="s">
        <v>105</v>
      </c>
      <c r="AK5" s="27" t="s">
        <v>56</v>
      </c>
      <c r="AL5" s="28" t="s">
        <v>37</v>
      </c>
      <c r="AM5" s="28" t="s">
        <v>28</v>
      </c>
      <c r="AN5" s="30" t="s">
        <v>129</v>
      </c>
    </row>
    <row r="6" spans="1:41" x14ac:dyDescent="0.2">
      <c r="A6" s="40"/>
      <c r="B6" s="40"/>
      <c r="C6" s="40"/>
      <c r="D6" s="40"/>
      <c r="E6" s="40"/>
      <c r="F6" s="40"/>
      <c r="G6" s="40"/>
      <c r="H6" s="40"/>
      <c r="I6" s="40"/>
      <c r="J6" s="40"/>
      <c r="K6" s="40"/>
      <c r="L6" s="40"/>
      <c r="M6" s="40"/>
      <c r="N6" s="40"/>
      <c r="O6" s="40"/>
      <c r="P6" s="41"/>
      <c r="Q6" s="41"/>
      <c r="R6" s="41"/>
      <c r="S6" s="41"/>
      <c r="T6" s="41"/>
      <c r="U6" s="41"/>
      <c r="V6" s="41"/>
      <c r="W6" s="41"/>
      <c r="X6" s="41"/>
      <c r="Y6" s="41"/>
      <c r="Z6" s="41"/>
      <c r="AA6" s="41"/>
      <c r="AB6" s="41"/>
      <c r="AC6" s="41"/>
      <c r="AD6" s="42"/>
      <c r="AE6" s="43"/>
      <c r="AF6" s="43"/>
      <c r="AG6" s="43"/>
      <c r="AH6" s="43"/>
      <c r="AI6" s="43"/>
      <c r="AJ6" s="43"/>
      <c r="AK6" s="43"/>
      <c r="AL6" s="44"/>
      <c r="AM6" s="44"/>
      <c r="AN6" s="45"/>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7" priority="3">
      <formula>ROW(A1)&gt;5</formula>
    </cfRule>
  </conditionalFormatting>
  <conditionalFormatting sqref="P1:P4 Q3:AC4 AC5 P6:AC1048573">
    <cfRule type="expression" dxfId="6" priority="9">
      <formula>AND(NOT(ISBLANK(P1)),COUNTA(Q1:$AD1)=0)</formula>
    </cfRule>
  </conditionalFormatting>
  <conditionalFormatting sqref="P4:AC4 AC5 P6:AC1048576">
    <cfRule type="containsText" dxfId="5" priority="8" operator="containsText" text=" ">
      <formula>NOT(ISERROR(SEARCH(" ",P4)))</formula>
    </cfRule>
  </conditionalFormatting>
  <conditionalFormatting sqref="P1048574:AC1048576">
    <cfRule type="expression" dxfId="4" priority="28">
      <formula>AND(NOT(ISBLANK(P1048574)),COUNTA(Q1048574:$AD1048575)=0)</formula>
    </cfRule>
  </conditionalFormatting>
  <conditionalFormatting sqref="AD1:AD4 AD6:AD1048576">
    <cfRule type="expression" dxfId="3" priority="23">
      <formula>NOT(OR(OR(AD1="",AD1="Species"),_xlfn.CONCAT(AB1," ")=LEFT(AD1,LEN(AB1)+1)))</formula>
    </cfRule>
  </conditionalFormatting>
  <conditionalFormatting sqref="AF5">
    <cfRule type="expression" dxfId="2" priority="2">
      <formula>ROW(AF5)&gt;5</formula>
    </cfRule>
  </conditionalFormatting>
  <conditionalFormatting sqref="AM4:AM1048576">
    <cfRule type="expression" dxfId="1" priority="25">
      <formula>NOT(AM4=proposedRank)</formula>
    </cfRule>
  </conditionalFormatting>
  <conditionalFormatting sqref="AN5">
    <cfRule type="expression" dxfId="0" priority="1">
      <formula>ROW(AN5)&gt;5</formula>
    </cfRule>
  </conditionalFormatting>
  <dataValidations count="6">
    <dataValidation type="custom" allowBlank="1" showInputMessage="1" showErrorMessage="1" errorTitle="Binomial Naming" error="Species name must start with the name of it's genus." promptTitle="binomial" sqref="AD9:AD1048576" xr:uid="{00000000-0002-0000-0100-000000000000}">
      <formula1>OR(LEFT(AD5,LEN(AB5))=AB5,AD5="Species")</formula1>
    </dataValidation>
    <dataValidation type="custom" allowBlank="1" showInputMessage="1" showErrorMessage="1" errorTitle="Binomial Naming" error="Species name must start with the name of it's genus." promptTitle="binomial" sqref="AD4" xr:uid="{00000000-0002-0000-0100-000001000000}">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4 P1:P4 AC5:AC1048576 P6:AB1048576" xr:uid="{00000000-0002-0000-0100-000002000000}"/>
    <dataValidation type="custom" allowBlank="1" showInputMessage="1" showErrorMessage="1" errorTitle="Binomial Naming" error="Species name must start with the name of it's genus." promptTitle="binomial" sqref="AD8" xr:uid="{00000000-0002-0000-0100-000003000000}">
      <formula1>OR(LEFT(#REF!,LEN(#REF!))=#REF!,#REF!="Species")</formula1>
    </dataValidation>
    <dataValidation type="custom" allowBlank="1" showInputMessage="1" showErrorMessage="1" errorTitle="Binomial Naming" error="Species name must start with the name of it's genus." promptTitle="binomial" sqref="AD6:AD7" xr:uid="{00000000-0002-0000-0100-000004000000}">
      <formula1>OR(LEFT(AD3,LEN(AB3))=AB3,AD3="Species")</formula1>
    </dataValidation>
    <dataValidation type="custom" allowBlank="1" showInputMessage="1" showErrorMessage="1" errorTitle="Binomial Naming" error="Species name must start with the name of it's genus." promptTitle="binomial" sqref="AD1:AD3" xr:uid="{00000000-0002-0000-0100-000005000000}">
      <formula1>OR(LEFT(AD1048572,LEN(AB1048572))=AB1048572,AD1048572="Species")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horizontalDpi="4294967292" verticalDpi="429496729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6000000}">
          <x14:formula1>
            <xm:f>'Menu Items (Do not change)'!$E:$E</xm:f>
          </x14:formula1>
          <xm:sqref>AM1:AM2 AM4:AM1048576</xm:sqref>
        </x14:dataValidation>
        <x14:dataValidation type="list" errorStyle="warning" allowBlank="1" showInputMessage="1" showErrorMessage="1" xr:uid="{00000000-0002-0000-0100-000007000000}">
          <x14:formula1>
            <xm:f>'Menu Items (Do not change)'!$D:$D</xm:f>
          </x14:formula1>
          <xm:sqref>AL1:AL2 AL4:AL1048576</xm:sqref>
        </x14:dataValidation>
        <x14:dataValidation type="list" allowBlank="1" showInputMessage="1" showErrorMessage="1" xr:uid="{00000000-0002-0000-0100-000008000000}">
          <x14:formula1>
            <xm:f>'Menu Items (Do not change)'!$A:$A</xm:f>
          </x14:formula1>
          <xm:sqref>AI1:AI1048576</xm:sqref>
        </x14:dataValidation>
        <x14:dataValidation type="list" allowBlank="1" showInputMessage="1" showErrorMessage="1" xr:uid="{00000000-0002-0000-0100-000009000000}">
          <x14:formula1>
            <xm:f>'Menu Items (Do not change)'!$B:$B</xm:f>
          </x14:formula1>
          <xm:sqref>AJ1:AJ1048576</xm:sqref>
        </x14:dataValidation>
        <x14:dataValidation type="list" allowBlank="1" showInputMessage="1" showErrorMessage="1" xr:uid="{00000000-0002-0000-0100-00000A000000}">
          <x14:formula1>
            <xm:f>'Menu Items (Do not change)'!$C:$C</xm:f>
          </x14:formula1>
          <xm:sqref>AK1:AK1048576</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8" t="s">
        <v>16</v>
      </c>
      <c r="B1" s="8" t="s">
        <v>17</v>
      </c>
      <c r="C1" s="8" t="s">
        <v>18</v>
      </c>
      <c r="D1" s="8" t="s">
        <v>19</v>
      </c>
      <c r="E1" s="8" t="s">
        <v>82</v>
      </c>
      <c r="F1" s="8" t="s">
        <v>64</v>
      </c>
      <c r="G1" s="8"/>
    </row>
    <row r="2" spans="1:7" x14ac:dyDescent="0.2">
      <c r="A2" s="9" t="s">
        <v>86</v>
      </c>
      <c r="B2" s="9" t="s">
        <v>86</v>
      </c>
      <c r="C2" s="9" t="s">
        <v>86</v>
      </c>
      <c r="D2" s="9" t="s">
        <v>86</v>
      </c>
      <c r="E2" s="9" t="s">
        <v>86</v>
      </c>
      <c r="F2" t="s">
        <v>76</v>
      </c>
      <c r="G2" t="s">
        <v>68</v>
      </c>
    </row>
    <row r="3" spans="1:7" x14ac:dyDescent="0.2">
      <c r="A3" s="6" t="s">
        <v>24</v>
      </c>
      <c r="B3" t="s">
        <v>25</v>
      </c>
      <c r="C3" s="6" t="s">
        <v>26</v>
      </c>
      <c r="D3" s="6" t="s">
        <v>27</v>
      </c>
      <c r="E3" s="6" t="s">
        <v>28</v>
      </c>
      <c r="F3" t="s">
        <v>77</v>
      </c>
      <c r="G3" t="s">
        <v>69</v>
      </c>
    </row>
    <row r="4" spans="1:7" x14ac:dyDescent="0.2">
      <c r="A4" s="6" t="s">
        <v>29</v>
      </c>
      <c r="B4" t="s">
        <v>100</v>
      </c>
      <c r="C4" s="6" t="s">
        <v>30</v>
      </c>
      <c r="D4" s="6" t="s">
        <v>31</v>
      </c>
      <c r="E4" s="6" t="s">
        <v>32</v>
      </c>
      <c r="F4" t="s">
        <v>74</v>
      </c>
      <c r="G4" t="s">
        <v>66</v>
      </c>
    </row>
    <row r="5" spans="1:7" x14ac:dyDescent="0.2">
      <c r="A5" s="6" t="s">
        <v>33</v>
      </c>
      <c r="B5" t="s">
        <v>104</v>
      </c>
      <c r="C5" s="6" t="s">
        <v>36</v>
      </c>
      <c r="D5" s="6" t="s">
        <v>34</v>
      </c>
      <c r="E5" s="6" t="s">
        <v>35</v>
      </c>
      <c r="F5" t="s">
        <v>78</v>
      </c>
      <c r="G5" t="s">
        <v>70</v>
      </c>
    </row>
    <row r="6" spans="1:7" x14ac:dyDescent="0.2">
      <c r="A6" s="7"/>
      <c r="B6" t="s">
        <v>105</v>
      </c>
      <c r="C6" s="6" t="s">
        <v>87</v>
      </c>
      <c r="D6" s="6" t="s">
        <v>37</v>
      </c>
      <c r="E6" s="6" t="s">
        <v>38</v>
      </c>
      <c r="F6" t="s">
        <v>79</v>
      </c>
      <c r="G6" t="s">
        <v>71</v>
      </c>
    </row>
    <row r="7" spans="1:7" x14ac:dyDescent="0.2">
      <c r="A7" s="7"/>
      <c r="B7" t="s">
        <v>106</v>
      </c>
      <c r="C7" s="6" t="s">
        <v>40</v>
      </c>
      <c r="D7" s="6" t="s">
        <v>41</v>
      </c>
      <c r="E7" s="6" t="s">
        <v>42</v>
      </c>
      <c r="F7" t="s">
        <v>75</v>
      </c>
      <c r="G7" t="s">
        <v>67</v>
      </c>
    </row>
    <row r="8" spans="1:7" x14ac:dyDescent="0.2">
      <c r="A8" s="7"/>
      <c r="B8" t="s">
        <v>39</v>
      </c>
      <c r="C8" s="6" t="s">
        <v>44</v>
      </c>
      <c r="D8" s="6" t="s">
        <v>45</v>
      </c>
      <c r="E8" s="6" t="s">
        <v>46</v>
      </c>
      <c r="F8" t="s">
        <v>80</v>
      </c>
      <c r="G8" t="s">
        <v>72</v>
      </c>
    </row>
    <row r="9" spans="1:7" x14ac:dyDescent="0.2">
      <c r="A9" s="7"/>
      <c r="B9" t="s">
        <v>43</v>
      </c>
      <c r="C9" s="6" t="s">
        <v>88</v>
      </c>
      <c r="D9" s="6" t="s">
        <v>48</v>
      </c>
      <c r="E9" s="6" t="s">
        <v>49</v>
      </c>
      <c r="F9" t="s">
        <v>73</v>
      </c>
      <c r="G9" t="s">
        <v>65</v>
      </c>
    </row>
    <row r="10" spans="1:7" x14ac:dyDescent="0.2">
      <c r="A10" s="7"/>
      <c r="B10" t="s">
        <v>47</v>
      </c>
      <c r="C10" s="6" t="s">
        <v>89</v>
      </c>
      <c r="D10" s="6" t="s">
        <v>51</v>
      </c>
      <c r="E10" s="6" t="s">
        <v>52</v>
      </c>
    </row>
    <row r="11" spans="1:7" x14ac:dyDescent="0.2">
      <c r="A11" s="7"/>
      <c r="B11" t="s">
        <v>50</v>
      </c>
      <c r="C11" s="6" t="s">
        <v>90</v>
      </c>
      <c r="D11" s="6" t="s">
        <v>53</v>
      </c>
      <c r="E11" s="6" t="s">
        <v>54</v>
      </c>
    </row>
    <row r="12" spans="1:7" x14ac:dyDescent="0.2">
      <c r="A12" s="7"/>
      <c r="B12" t="s">
        <v>101</v>
      </c>
      <c r="C12" s="6" t="s">
        <v>91</v>
      </c>
      <c r="D12" s="7"/>
      <c r="E12" s="6" t="s">
        <v>55</v>
      </c>
    </row>
    <row r="13" spans="1:7" x14ac:dyDescent="0.2">
      <c r="A13" s="7"/>
      <c r="B13" t="s">
        <v>102</v>
      </c>
      <c r="C13" s="6" t="s">
        <v>92</v>
      </c>
      <c r="D13" s="7"/>
      <c r="E13" s="6" t="s">
        <v>57</v>
      </c>
    </row>
    <row r="14" spans="1:7" x14ac:dyDescent="0.2">
      <c r="A14" s="7"/>
      <c r="B14" t="s">
        <v>107</v>
      </c>
      <c r="C14" s="6" t="s">
        <v>93</v>
      </c>
      <c r="D14" s="7"/>
      <c r="E14" s="6" t="s">
        <v>59</v>
      </c>
    </row>
    <row r="15" spans="1:7" x14ac:dyDescent="0.2">
      <c r="A15" s="7"/>
      <c r="B15" t="s">
        <v>103</v>
      </c>
      <c r="C15" s="6" t="s">
        <v>56</v>
      </c>
      <c r="D15" s="7"/>
      <c r="E15" s="6" t="s">
        <v>60</v>
      </c>
    </row>
    <row r="16" spans="1:7" x14ac:dyDescent="0.2">
      <c r="A16" s="7"/>
      <c r="B16" t="s">
        <v>108</v>
      </c>
      <c r="C16" s="6" t="s">
        <v>94</v>
      </c>
      <c r="D16" s="7"/>
      <c r="E16" s="6" t="s">
        <v>61</v>
      </c>
    </row>
    <row r="17" spans="1:5" x14ac:dyDescent="0.2">
      <c r="A17" s="7"/>
      <c r="B17" t="s">
        <v>58</v>
      </c>
      <c r="C17" s="6" t="s">
        <v>95</v>
      </c>
      <c r="D17" s="7"/>
      <c r="E17" s="6" t="s">
        <v>62</v>
      </c>
    </row>
    <row r="18" spans="1:5" x14ac:dyDescent="0.2">
      <c r="A18" s="7"/>
      <c r="B18" s="7"/>
      <c r="C18" s="6" t="s">
        <v>96</v>
      </c>
      <c r="D18" s="7"/>
      <c r="E18" s="7"/>
    </row>
    <row r="19" spans="1:5" x14ac:dyDescent="0.2">
      <c r="A19" s="7"/>
      <c r="B19" s="7"/>
      <c r="C19" s="6" t="s">
        <v>97</v>
      </c>
      <c r="D19" s="7"/>
      <c r="E19" s="7"/>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2023-10-26T06:14:01Z</dcterms:modified>
</cp:coreProperties>
</file>