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Volumes/USB321FD/Fungal and protist virus (F) proposals 2/Revised versions TPs /008F Orpoviricetes/"/>
    </mc:Choice>
  </mc:AlternateContent>
  <xr:revisionPtr revIDLastSave="0" documentId="13_ncr:1_{4E89FCD9-CDDB-6F4E-B649-486C2C1846E3}" xr6:coauthVersionLast="47" xr6:coauthVersionMax="47" xr10:uidLastSave="{00000000-0000-0000-0000-000000000000}"/>
  <bookViews>
    <workbookView xWindow="40960" yWindow="500" windowWidth="38400" windowHeight="2110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<sst xmlns="http://schemas.openxmlformats.org/spreadsheetml/2006/main" count="633" uniqueCount="246">
  <si>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</si>
  <si>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</si>
  <si>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</si>
  <si>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</si>
  <si>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</si>
  <si>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</si>
  <si>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</si>
  <si>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</si>
  <si>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</si>
  <si>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</si>
  <si>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</si>
  <si>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</si>
  <si>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</si>
  <si>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</si>
  <si>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</si>
  <si>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</si>
  <si>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</si>
  <si>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</si>
  <si>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</si>
  <si>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</si>
  <si>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</si>
  <si>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</si>
  <si>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</si>
  <si>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</si>
  <si>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</si>
  <si>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</si>
  <si>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</si>
  <si>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</si>
  <si>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</si>
  <si>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</si>
  <si>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</si>
  <si>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</si>
  <si>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</si>
  <si>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</si>
  <si>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</si>
  <si>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</si>
  <si>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</si>
  <si>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</si>
  <si>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</si>
  <si>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</si>
  <si>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</si>
  <si>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</si>
  <si>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</si>
  <si>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</si>
  <si>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</si>
  <si>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</si>
  <si>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</si>
  <si>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</si>
  <si>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</si>
  <si>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</si>
  <si>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</si>
  <si>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</si>
  <si>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</si>
  <si>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</si>
  <si>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</si>
  <si>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</si>
  <si>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</si>
  <si>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</si>
  <si>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</si>
  <si>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</si>
  <si>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</si>
  <si>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</si>
  <si>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</si>
  <si>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</si>
  <si>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</si>
  <si>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</si>
  <si>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</si>
  <si>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</si>
  <si>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</si>
  <si>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</si>
  <si>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</si>
  <si>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</si>
  <si>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</si>
  <si>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</si>
  <si>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</si>
  <si>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</si>
  <si>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</si>
  <si>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</si>
  <si>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</si>
  <si>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</si>
  <si>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</si>
  <si>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</si>
  <si>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</si>
  <si>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</si>
  <si>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</si>
  <si>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</si>
  <si>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</si>
  <si>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</si>
  <si>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</si>
  <si>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</si>
  <si>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</si>
  <si>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</si>
  <si>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</si>
  <si>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</si>
  <si>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</si>
  <si>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</si>
  <si>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</si>
  <si>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</si>
  <si>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</si>
  <si>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</si>
  <si>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</si>
  <si>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</si>
  <si>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</si>
  <si>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</si>
  <si>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</si>
  <si>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</si>
  <si>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</si>
  <si>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</si>
  <si>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</si>
  <si>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</si>
  <si>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</si>
  <si>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</si>
  <si>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</si>
  <si>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</si>
  <si>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</si>
  <si>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</si>
  <si>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</si>
  <si>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Orpoviricetes</t>
  </si>
  <si>
    <t>Trichoderma tomentosum ormycovirus 1</t>
  </si>
  <si>
    <t>TtOV1</t>
  </si>
  <si>
    <t>Hortiboletus rubellus ormycovirus 1</t>
  </si>
  <si>
    <t>HrOMV1</t>
  </si>
  <si>
    <t>Fusarium graminearum ormycovirus 1</t>
  </si>
  <si>
    <t>FgOMV1</t>
  </si>
  <si>
    <t>Plasmopara viticola-associated lesion</t>
  </si>
  <si>
    <t>Trichoderma tomentosum</t>
  </si>
  <si>
    <t>Hortiboletus rubellus</t>
  </si>
  <si>
    <t>Fusarium graminearum</t>
  </si>
  <si>
    <t>Gammaormycoviridae</t>
  </si>
  <si>
    <t>Formycovirales</t>
  </si>
  <si>
    <t>Erysiphe lesion associated ormycovirus 3</t>
  </si>
  <si>
    <t>Erysiphe-associated lesions</t>
  </si>
  <si>
    <t>ElaOMV3</t>
  </si>
  <si>
    <t>ElaOMV2</t>
  </si>
  <si>
    <t>Erysiphe lesion associated ormycovirus 2</t>
  </si>
  <si>
    <t>Erysiphe lesion associated ormycovirus 4</t>
  </si>
  <si>
    <t>ElaOMV4</t>
  </si>
  <si>
    <t>Verticillium dahliae ormycovirus 2</t>
  </si>
  <si>
    <t>VdOMV2</t>
  </si>
  <si>
    <t>Ophiocordyceps sinensis ormycovirus 1</t>
  </si>
  <si>
    <t>Betaormycoviridae</t>
  </si>
  <si>
    <t>OsOMV1</t>
  </si>
  <si>
    <t>Starmerella bacillaris ormycovirus 1</t>
  </si>
  <si>
    <t>SbOMV1</t>
  </si>
  <si>
    <t>Alaria esculenta RNA virus 1</t>
  </si>
  <si>
    <t>AeRV1</t>
  </si>
  <si>
    <t>Verticillium dahliae</t>
  </si>
  <si>
    <t xml:space="preserve">Ophiocordyceps sinensis </t>
  </si>
  <si>
    <t xml:space="preserve">Alaria esculenta-associated </t>
  </si>
  <si>
    <t>Starmerella bacillaris</t>
  </si>
  <si>
    <t>Alphaormycoviridae</t>
  </si>
  <si>
    <t>Bormycovirales</t>
  </si>
  <si>
    <t>RNA1: OM272927; RNA2: OM272928</t>
  </si>
  <si>
    <t>Erysiphe lesion associated ormycovirus 1</t>
  </si>
  <si>
    <t>ElaOMV1</t>
  </si>
  <si>
    <t>Phytophthora cinnamomi ormycovirus 9-16</t>
  </si>
  <si>
    <t>PciOMV9-16</t>
  </si>
  <si>
    <t>RNA1: OM272937; RNA2: OM272938</t>
  </si>
  <si>
    <t>RNA1: PP260025; RNA2: PP260026</t>
  </si>
  <si>
    <t>RNA1: PP658032; RNA2: PP658033</t>
  </si>
  <si>
    <t>RNA1:OM272933; RNA2: OM272934</t>
  </si>
  <si>
    <t>RNA1:OM272931; RNA2: OM272932</t>
  </si>
  <si>
    <t>RNA1:OM363731; RNA2: OM363732</t>
  </si>
  <si>
    <t>RNA1:OM363729; RNA2: OM363730</t>
  </si>
  <si>
    <t>RNA1: OM272929; RNA2: OM272930</t>
  </si>
  <si>
    <t>RNA1: PP793779; RNA2: PP793780</t>
  </si>
  <si>
    <t>RNA1: OM363727; RNA2: OM363728</t>
  </si>
  <si>
    <t>RNA1: PP891926; RNA2: PP891910</t>
  </si>
  <si>
    <t>Phytophthora cinnamomi ormycovirus 7-5</t>
  </si>
  <si>
    <t>PciOMV7-5</t>
  </si>
  <si>
    <t>RNA1: PP891879; RNA2: PP891862</t>
  </si>
  <si>
    <t>Phytophthora cinnamomi ormycovirus 4-1</t>
  </si>
  <si>
    <t>Phytophthora cinnamomi ormycovirus 5-2</t>
  </si>
  <si>
    <t>Phytophthora cinnamomi ormycovirus 6-4</t>
  </si>
  <si>
    <t>Phytophthora cinnamomi ormycovirus 11-3</t>
  </si>
  <si>
    <t>PciOMV4-1</t>
  </si>
  <si>
    <t>PciOMV5-2</t>
  </si>
  <si>
    <t>PciOMV6-4</t>
  </si>
  <si>
    <t>PciOMV11-3</t>
  </si>
  <si>
    <t>RNA1: PP891842; RNA2: PP891839</t>
  </si>
  <si>
    <t>RNA1: PP891849; RNA2: PP891846</t>
  </si>
  <si>
    <t>RNA1: PP891858; RNA2: PP891851</t>
  </si>
  <si>
    <t>RNA1: PP891940; RNA2: PP891934</t>
  </si>
  <si>
    <t>Phytophthora cinnamomi</t>
  </si>
  <si>
    <t>Verticillium dahliae ormycovirus 1</t>
  </si>
  <si>
    <t>VdOMV1</t>
  </si>
  <si>
    <t>Phytophthora cinnamomi ormycovirus 1-1</t>
  </si>
  <si>
    <t>Phytophthora cinnamomi ormycovirus 2-25</t>
  </si>
  <si>
    <t>PciOMV1-1</t>
  </si>
  <si>
    <t>PciOMV2-25</t>
  </si>
  <si>
    <t>RNA1: PP891751; RNA2: PP891713</t>
  </si>
  <si>
    <t>RNA1: PP891801; RNA2: PP891774</t>
  </si>
  <si>
    <t>RNA1:  OR734290; RNA2:  OR734291</t>
  </si>
  <si>
    <t>Deltanormycoviridae</t>
  </si>
  <si>
    <t>Phytophthora cinnamomi ormycovirus 3-7</t>
  </si>
  <si>
    <t>PciOMV3-7</t>
  </si>
  <si>
    <t>RNA1: PP891825; RNA2: PP891808</t>
  </si>
  <si>
    <t>Downy mildew lesion associated ormycovirus 4</t>
  </si>
  <si>
    <t>Downy mildew lesion associated ormycovirus 5</t>
  </si>
  <si>
    <t>Downy mildew lesion associated ormycovirus 3</t>
  </si>
  <si>
    <t>Downy mildew lesion associated ormycovirus 2</t>
  </si>
  <si>
    <t>Downy mildew lesion associated ormycovirus 1</t>
  </si>
  <si>
    <t>DmlaOMV4</t>
  </si>
  <si>
    <t>DmlaOMV5</t>
  </si>
  <si>
    <t>DmlaOMV3</t>
  </si>
  <si>
    <t>DmlaOMV2</t>
  </si>
  <si>
    <t>DmlaOMV1</t>
  </si>
  <si>
    <t>Orthornavirae</t>
  </si>
  <si>
    <t>Hormycovirus</t>
  </si>
  <si>
    <t xml:space="preserve">Hormycovirus hortiboleti </t>
  </si>
  <si>
    <t>Tormycovirus</t>
  </si>
  <si>
    <t xml:space="preserve">Tormycovirus erysiphe </t>
  </si>
  <si>
    <t>Vormycovirus</t>
  </si>
  <si>
    <t xml:space="preserve">Vormycovirus unerysiphe </t>
  </si>
  <si>
    <t xml:space="preserve">Vormycovirus duerysiphe </t>
  </si>
  <si>
    <t xml:space="preserve">Vormycovirus plasmoparae </t>
  </si>
  <si>
    <t xml:space="preserve">Vormycovirus verticilli </t>
  </si>
  <si>
    <t xml:space="preserve">Vormycovirus ophiocordyceps </t>
  </si>
  <si>
    <t>Stormycovirus</t>
  </si>
  <si>
    <t xml:space="preserve">Stormycovirus starmellariae </t>
  </si>
  <si>
    <t xml:space="preserve">Stormycovirus alariae </t>
  </si>
  <si>
    <t>RNA1: OM262448; RNA2: PP940184</t>
  </si>
  <si>
    <t xml:space="preserve">Tormycovirus thrichodermae </t>
  </si>
  <si>
    <t xml:space="preserve">Tormycovirus fusarii </t>
  </si>
  <si>
    <t xml:space="preserve">Tormycovirus unplasmoparae </t>
  </si>
  <si>
    <t xml:space="preserve">Tormycovirus duaplasmoparae </t>
  </si>
  <si>
    <t>Phormycovirus</t>
  </si>
  <si>
    <t>Dormycovirus</t>
  </si>
  <si>
    <t xml:space="preserve">Dormycovirus erysiphe </t>
  </si>
  <si>
    <t xml:space="preserve">Dormycovirus phytophthorae </t>
  </si>
  <si>
    <t xml:space="preserve">Phormycovirus phytophthorae </t>
  </si>
  <si>
    <t xml:space="preserve">Phormycovirus unphytophthorae </t>
  </si>
  <si>
    <t xml:space="preserve">Phormycovirus duphytophthorae </t>
  </si>
  <si>
    <t xml:space="preserve">Phormycovirus trephytophthorae </t>
  </si>
  <si>
    <t xml:space="preserve">Phormycovirus quaphytophthorae </t>
  </si>
  <si>
    <t xml:space="preserve">Phormycovirus plasmoparae </t>
  </si>
  <si>
    <t xml:space="preserve">Dormycovirus plasmoparae </t>
  </si>
  <si>
    <t>Bormycovirus</t>
  </si>
  <si>
    <t xml:space="preserve">Bormycovirus verticilli </t>
  </si>
  <si>
    <t xml:space="preserve">Bormycovirus unphytophthorae </t>
  </si>
  <si>
    <t xml:space="preserve">Bormycovirus duphytophthorae </t>
  </si>
  <si>
    <t xml:space="preserve">Bormycovirus trephytophthorae </t>
  </si>
  <si>
    <t>RNA1:OM272935; RNA2:OM272936</t>
  </si>
  <si>
    <t>RNA1: OQ463855;  RNA2: OQ463856</t>
  </si>
  <si>
    <t xml:space="preserve">RNA1: OR734292; RNA2: OR734293   </t>
  </si>
  <si>
    <t>RNA1: PP623130; RNA2: PP623131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</si>
</sst>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topLeftCell="A2"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2" t="s">
        <v>114</v>
      </c>
    </row>
    <row r="2" spans="2:2" ht="255" x14ac:dyDescent="0.2">
      <c r="B2" s="31"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44"/>
  <sheetViews>
    <sheetView tabSelected="1" topLeftCell="W1" zoomScale="109" zoomScaleNormal="109" workbookViewId="0">
      <pane ySplit="4" topLeftCell="A7" activePane="bottomLeft" state="frozen"/>
      <selection pane="bottomLeft" activeCell="AF36" sqref="AF36"/>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3" customWidth="1"/>
    <col min="17" max="17" width="10.83203125" style="13"/>
    <col min="18" max="18" width="12.6640625" style="13" customWidth="1"/>
    <col min="19" max="19" width="10.83203125" style="13"/>
    <col min="20" max="20" width="13.83203125" style="13" customWidth="1"/>
    <col min="21" max="21" width="10.83203125" style="13"/>
    <col min="22" max="22" width="12.1640625" style="13" customWidth="1"/>
    <col min="23" max="23" width="10.83203125" style="13"/>
    <col min="24" max="24" width="14" style="13" customWidth="1"/>
    <col min="25" max="25" width="10.83203125" style="13"/>
    <col min="26" max="26" width="19.1640625" style="13" customWidth="1"/>
    <col min="27" max="27" width="7" style="13" customWidth="1"/>
    <col min="28" max="28" width="22" style="13" customWidth="1"/>
    <col min="29" max="29" width="9.1640625" style="13" customWidth="1"/>
    <col min="30" max="30" width="42.33203125" style="25" customWidth="1"/>
    <col min="31" max="31" width="32.33203125" style="4" customWidth="1"/>
    <col min="32" max="32" width="47.1640625" style="4" customWidth="1"/>
    <col min="33" max="33" width="16.33203125" style="4" customWidth="1"/>
    <col min="34" max="34" width="20.33203125" style="4" customWidth="1"/>
    <col min="35" max="35" width="17.1640625" style="4" bestFit="1" customWidth="1"/>
    <col min="36" max="36" width="20.33203125" style="4" bestFit="1" customWidth="1"/>
    <col min="37" max="37" width="24.1640625" style="4" customWidth="1"/>
    <col min="38" max="39" width="10.83203125" style="14"/>
    <col min="40" max="40" width="56.6640625" style="1" customWidth="1"/>
  </cols>
  <sheetData>
    <row r="1" spans="1:41" s="16" customFormat="1" ht="24" x14ac:dyDescent="0.3">
      <c r="A1" s="17" t="s">
        <v>81</v>
      </c>
      <c r="B1" s="46" t="s">
        <v>112</v>
      </c>
      <c r="C1" s="46"/>
      <c r="D1" s="46"/>
      <c r="E1" s="47" t="str">
        <f ca="1">IF(LEN(cellFilenameFormatErrors)=0,LEFT(cellBaseFilename,9),"Code is automatically derived from the filename: 'YEAR.###X.[STATUS.][v#.]DESCRIPTION.xlsx', X=SC code")</f>
        <v>2024.008F</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8" t="s">
        <v>28</v>
      </c>
      <c r="AE1" s="24" t="str" cm="1">
        <f t="array" aca="1" ref="AE1" ca="1">MID(CELL("filename",'Proposal Template'!$B$1),SEARCH("[",CELL("filename",'Proposal Template'!$B$1))+1, SEARCH("]",CELL("filename",'Proposal Template'!$B$1))-SEARCH("[",CELL("filename",'Proposal Template'!$B$1))-1)</f>
        <v>2024.008F.Uc.v2.Orpoviricetes_newclass.xlsx</v>
      </c>
      <c r="AF1" s="22"/>
      <c r="AG1" s="15"/>
      <c r="AH1" s="15"/>
      <c r="AI1" s="15"/>
      <c r="AJ1" s="15"/>
      <c r="AK1" s="15"/>
      <c r="AL1" s="15"/>
      <c r="AM1" s="15"/>
      <c r="AN1" s="15"/>
      <c r="AO1"/>
    </row>
    <row r="2" spans="1:41" ht="19" x14ac:dyDescent="0.25">
      <c r="A2" s="17"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29" t="s">
        <v>28</v>
      </c>
      <c r="AE2" s="23" t="str">
        <f ca="1">MID(AE1,9,1)</f>
        <v>F</v>
      </c>
      <c r="AF2" s="23" t="str">
        <f ca="1">VLOOKUP(AE2,studySectionCodeLUT,2,FALSE)</f>
        <v>Fungal and protist virus (F)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0" t="s">
        <v>23</v>
      </c>
    </row>
    <row r="4" spans="1:41" s="7"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2" t="s">
        <v>0</v>
      </c>
      <c r="Q4" s="12" t="s">
        <v>1</v>
      </c>
      <c r="R4" s="12" t="s">
        <v>2</v>
      </c>
      <c r="S4" s="12" t="s">
        <v>3</v>
      </c>
      <c r="T4" s="12" t="s">
        <v>4</v>
      </c>
      <c r="U4" s="12" t="s">
        <v>5</v>
      </c>
      <c r="V4" s="12" t="s">
        <v>8</v>
      </c>
      <c r="W4" s="12" t="s">
        <v>6</v>
      </c>
      <c r="X4" s="12" t="s">
        <v>7</v>
      </c>
      <c r="Y4" s="12" t="s">
        <v>9</v>
      </c>
      <c r="Z4" s="12" t="s">
        <v>10</v>
      </c>
      <c r="AA4" s="12" t="s">
        <v>11</v>
      </c>
      <c r="AB4" s="12" t="s">
        <v>12</v>
      </c>
      <c r="AC4" s="27" t="s">
        <v>13</v>
      </c>
      <c r="AD4" s="26" t="s">
        <v>14</v>
      </c>
      <c r="AE4" s="19" t="s">
        <v>83</v>
      </c>
      <c r="AF4" s="19" t="s">
        <v>84</v>
      </c>
      <c r="AG4" s="19" t="s">
        <v>85</v>
      </c>
      <c r="AH4" s="19" t="s">
        <v>15</v>
      </c>
      <c r="AI4" s="18" t="s">
        <v>16</v>
      </c>
      <c r="AJ4" s="18" t="s">
        <v>17</v>
      </c>
      <c r="AK4" s="18" t="s">
        <v>18</v>
      </c>
      <c r="AL4" s="20" t="s">
        <v>19</v>
      </c>
      <c r="AM4" s="21" t="s">
        <v>82</v>
      </c>
      <c r="AN4" s="6" t="s">
        <v>20</v>
      </c>
      <c r="AO4"/>
    </row>
    <row r="5" spans="1:41" x14ac:dyDescent="0.2">
      <c r="A5" s="33"/>
      <c r="B5" s="33"/>
      <c r="C5" s="33"/>
      <c r="D5" s="33"/>
      <c r="E5" s="33"/>
      <c r="F5" s="33"/>
      <c r="G5" s="33"/>
      <c r="H5" s="33"/>
      <c r="I5" s="33"/>
      <c r="J5" s="33"/>
      <c r="K5" s="33"/>
      <c r="L5" s="33"/>
      <c r="M5" s="33"/>
      <c r="N5" s="33"/>
      <c r="O5" s="33"/>
      <c r="P5" s="34" t="s">
        <v>116</v>
      </c>
      <c r="Q5" s="34"/>
      <c r="R5" s="34" t="s">
        <v>207</v>
      </c>
      <c r="S5" s="34"/>
      <c r="T5" s="34"/>
      <c r="U5" s="34"/>
      <c r="V5" s="34" t="s">
        <v>117</v>
      </c>
      <c r="AL5" s="14" t="s">
        <v>27</v>
      </c>
      <c r="AM5" s="14" t="s">
        <v>54</v>
      </c>
    </row>
    <row r="6" spans="1:41" x14ac:dyDescent="0.2">
      <c r="P6" s="13" t="s">
        <v>116</v>
      </c>
      <c r="R6" s="13" t="s">
        <v>207</v>
      </c>
      <c r="V6" s="13" t="s">
        <v>117</v>
      </c>
      <c r="X6" s="13" t="s">
        <v>129</v>
      </c>
      <c r="AL6" s="14" t="s">
        <v>27</v>
      </c>
      <c r="AM6" s="14" t="s">
        <v>49</v>
      </c>
    </row>
    <row r="7" spans="1:41" x14ac:dyDescent="0.2">
      <c r="P7" s="13" t="s">
        <v>116</v>
      </c>
      <c r="R7" s="13" t="s">
        <v>207</v>
      </c>
      <c r="V7" s="13" t="s">
        <v>117</v>
      </c>
      <c r="X7" s="13" t="s">
        <v>129</v>
      </c>
      <c r="Z7" s="13" t="s">
        <v>128</v>
      </c>
      <c r="AL7" s="14" t="s">
        <v>27</v>
      </c>
      <c r="AM7" s="14" t="s">
        <v>42</v>
      </c>
    </row>
    <row r="8" spans="1:41" x14ac:dyDescent="0.2">
      <c r="P8" s="13" t="s">
        <v>116</v>
      </c>
      <c r="R8" s="13" t="s">
        <v>207</v>
      </c>
      <c r="V8" s="13" t="s">
        <v>117</v>
      </c>
      <c r="X8" s="13" t="s">
        <v>129</v>
      </c>
      <c r="Z8" s="13" t="s">
        <v>128</v>
      </c>
      <c r="AB8" s="13" t="s">
        <v>208</v>
      </c>
      <c r="AL8" s="14" t="s">
        <v>27</v>
      </c>
      <c r="AM8" s="14" t="s">
        <v>35</v>
      </c>
    </row>
    <row r="9" spans="1:41" x14ac:dyDescent="0.2">
      <c r="P9" s="13" t="s">
        <v>116</v>
      </c>
      <c r="R9" s="13" t="s">
        <v>207</v>
      </c>
      <c r="V9" s="13" t="s">
        <v>117</v>
      </c>
      <c r="X9" s="13" t="s">
        <v>129</v>
      </c>
      <c r="Z9" s="13" t="s">
        <v>128</v>
      </c>
      <c r="AB9" s="13" t="s">
        <v>208</v>
      </c>
      <c r="AD9" s="25" t="s">
        <v>209</v>
      </c>
      <c r="AE9" s="4" t="s">
        <v>158</v>
      </c>
      <c r="AF9" s="4" t="s">
        <v>120</v>
      </c>
      <c r="AG9" s="4" t="s">
        <v>121</v>
      </c>
      <c r="AJ9" s="4" t="s">
        <v>50</v>
      </c>
      <c r="AK9" s="4" t="s">
        <v>40</v>
      </c>
      <c r="AL9" s="14" t="s">
        <v>27</v>
      </c>
      <c r="AM9" s="14" t="s">
        <v>28</v>
      </c>
      <c r="AN9" s="1" t="s">
        <v>126</v>
      </c>
    </row>
    <row r="10" spans="1:41" x14ac:dyDescent="0.2">
      <c r="P10" s="13" t="s">
        <v>116</v>
      </c>
      <c r="R10" s="13" t="s">
        <v>207</v>
      </c>
      <c r="V10" s="13" t="s">
        <v>117</v>
      </c>
      <c r="X10" s="13" t="s">
        <v>129</v>
      </c>
      <c r="Z10" s="13" t="s">
        <v>128</v>
      </c>
      <c r="AB10" s="13" t="s">
        <v>210</v>
      </c>
      <c r="AL10" s="14" t="s">
        <v>27</v>
      </c>
      <c r="AM10" s="14" t="s">
        <v>35</v>
      </c>
    </row>
    <row r="11" spans="1:41" x14ac:dyDescent="0.2">
      <c r="P11" s="13" t="s">
        <v>116</v>
      </c>
      <c r="R11" s="13" t="s">
        <v>207</v>
      </c>
      <c r="V11" s="13" t="s">
        <v>117</v>
      </c>
      <c r="X11" s="13" t="s">
        <v>129</v>
      </c>
      <c r="Z11" s="13" t="s">
        <v>128</v>
      </c>
      <c r="AB11" s="13" t="s">
        <v>210</v>
      </c>
      <c r="AD11" s="25" t="s">
        <v>211</v>
      </c>
      <c r="AE11" s="4" t="s">
        <v>160</v>
      </c>
      <c r="AF11" s="4" t="s">
        <v>135</v>
      </c>
      <c r="AG11" s="4" t="s">
        <v>136</v>
      </c>
      <c r="AJ11" s="4" t="s">
        <v>50</v>
      </c>
      <c r="AK11" s="4" t="s">
        <v>40</v>
      </c>
      <c r="AL11" s="14" t="s">
        <v>27</v>
      </c>
      <c r="AM11" s="14" t="s">
        <v>28</v>
      </c>
      <c r="AN11" s="1" t="s">
        <v>131</v>
      </c>
    </row>
    <row r="12" spans="1:41" x14ac:dyDescent="0.2">
      <c r="P12" s="13" t="s">
        <v>116</v>
      </c>
      <c r="R12" s="13" t="s">
        <v>207</v>
      </c>
      <c r="V12" s="13" t="s">
        <v>117</v>
      </c>
      <c r="X12" s="13" t="s">
        <v>129</v>
      </c>
      <c r="Z12" s="13" t="s">
        <v>128</v>
      </c>
      <c r="AB12" s="13" t="s">
        <v>210</v>
      </c>
      <c r="AD12" s="25" t="s">
        <v>222</v>
      </c>
      <c r="AE12" s="4" t="s">
        <v>243</v>
      </c>
      <c r="AF12" s="4" t="s">
        <v>118</v>
      </c>
      <c r="AG12" s="4" t="s">
        <v>119</v>
      </c>
      <c r="AJ12" s="4" t="s">
        <v>50</v>
      </c>
      <c r="AK12" s="4" t="s">
        <v>40</v>
      </c>
      <c r="AL12" s="14" t="s">
        <v>27</v>
      </c>
      <c r="AM12" s="14" t="s">
        <v>28</v>
      </c>
      <c r="AN12" s="1" t="s">
        <v>125</v>
      </c>
    </row>
    <row r="13" spans="1:41" x14ac:dyDescent="0.2">
      <c r="P13" s="13" t="s">
        <v>116</v>
      </c>
      <c r="R13" s="13" t="s">
        <v>207</v>
      </c>
      <c r="V13" s="13" t="s">
        <v>117</v>
      </c>
      <c r="X13" s="13" t="s">
        <v>129</v>
      </c>
      <c r="Z13" s="13" t="s">
        <v>128</v>
      </c>
      <c r="AB13" s="13" t="s">
        <v>210</v>
      </c>
      <c r="AD13" s="25" t="s">
        <v>223</v>
      </c>
      <c r="AE13" s="4" t="s">
        <v>159</v>
      </c>
      <c r="AF13" s="4" t="s">
        <v>122</v>
      </c>
      <c r="AG13" s="4" t="s">
        <v>123</v>
      </c>
      <c r="AJ13" s="4" t="s">
        <v>50</v>
      </c>
      <c r="AK13" s="4" t="s">
        <v>40</v>
      </c>
      <c r="AL13" s="14" t="s">
        <v>27</v>
      </c>
      <c r="AM13" s="14" t="s">
        <v>28</v>
      </c>
      <c r="AN13" s="1" t="s">
        <v>127</v>
      </c>
    </row>
    <row r="14" spans="1:41" x14ac:dyDescent="0.2">
      <c r="P14" s="13" t="s">
        <v>116</v>
      </c>
      <c r="R14" s="13" t="s">
        <v>207</v>
      </c>
      <c r="V14" s="13" t="s">
        <v>117</v>
      </c>
      <c r="X14" s="13" t="s">
        <v>129</v>
      </c>
      <c r="Z14" s="13" t="s">
        <v>128</v>
      </c>
      <c r="AB14" s="13" t="s">
        <v>210</v>
      </c>
      <c r="AD14" s="25" t="s">
        <v>224</v>
      </c>
      <c r="AE14" s="4" t="s">
        <v>242</v>
      </c>
      <c r="AF14" s="4" t="s">
        <v>197</v>
      </c>
      <c r="AG14" s="4" t="s">
        <v>202</v>
      </c>
      <c r="AJ14" s="4" t="s">
        <v>50</v>
      </c>
      <c r="AK14" s="4" t="s">
        <v>92</v>
      </c>
      <c r="AL14" s="14" t="s">
        <v>27</v>
      </c>
      <c r="AM14" s="14" t="s">
        <v>28</v>
      </c>
      <c r="AN14" s="1" t="s">
        <v>124</v>
      </c>
    </row>
    <row r="15" spans="1:41" x14ac:dyDescent="0.2">
      <c r="P15" s="13" t="s">
        <v>116</v>
      </c>
      <c r="R15" s="13" t="s">
        <v>207</v>
      </c>
      <c r="V15" s="13" t="s">
        <v>117</v>
      </c>
      <c r="X15" s="13" t="s">
        <v>129</v>
      </c>
      <c r="Z15" s="13" t="s">
        <v>128</v>
      </c>
      <c r="AB15" s="13" t="s">
        <v>210</v>
      </c>
      <c r="AD15" s="25" t="s">
        <v>225</v>
      </c>
      <c r="AE15" s="4" t="s">
        <v>157</v>
      </c>
      <c r="AF15" s="4" t="s">
        <v>198</v>
      </c>
      <c r="AG15" s="4" t="s">
        <v>203</v>
      </c>
      <c r="AJ15" s="4" t="s">
        <v>50</v>
      </c>
      <c r="AK15" s="4" t="s">
        <v>92</v>
      </c>
      <c r="AL15" s="14" t="s">
        <v>27</v>
      </c>
      <c r="AM15" s="14" t="s">
        <v>28</v>
      </c>
      <c r="AN15" s="1" t="s">
        <v>124</v>
      </c>
    </row>
    <row r="16" spans="1:41" x14ac:dyDescent="0.2">
      <c r="P16" s="13" t="s">
        <v>116</v>
      </c>
      <c r="R16" s="13" t="s">
        <v>207</v>
      </c>
      <c r="V16" s="13" t="s">
        <v>117</v>
      </c>
      <c r="X16" s="13" t="s">
        <v>129</v>
      </c>
      <c r="Z16" s="13" t="s">
        <v>140</v>
      </c>
      <c r="AL16" s="14" t="s">
        <v>27</v>
      </c>
      <c r="AM16" s="14" t="s">
        <v>42</v>
      </c>
    </row>
    <row r="17" spans="16:40" x14ac:dyDescent="0.2">
      <c r="P17" s="13" t="s">
        <v>116</v>
      </c>
      <c r="R17" s="13" t="s">
        <v>207</v>
      </c>
      <c r="V17" s="13" t="s">
        <v>117</v>
      </c>
      <c r="X17" s="13" t="s">
        <v>129</v>
      </c>
      <c r="Z17" s="13" t="s">
        <v>140</v>
      </c>
      <c r="AB17" s="13" t="s">
        <v>212</v>
      </c>
      <c r="AL17" s="14" t="s">
        <v>27</v>
      </c>
      <c r="AM17" s="14" t="s">
        <v>35</v>
      </c>
    </row>
    <row r="18" spans="16:40" x14ac:dyDescent="0.2">
      <c r="P18" s="13" t="s">
        <v>116</v>
      </c>
      <c r="R18" s="13" t="s">
        <v>207</v>
      </c>
      <c r="V18" s="13" t="s">
        <v>117</v>
      </c>
      <c r="X18" s="13" t="s">
        <v>129</v>
      </c>
      <c r="Z18" s="13" t="s">
        <v>140</v>
      </c>
      <c r="AB18" s="13" t="s">
        <v>212</v>
      </c>
      <c r="AD18" s="25" t="s">
        <v>213</v>
      </c>
      <c r="AE18" s="4" t="s">
        <v>161</v>
      </c>
      <c r="AF18" s="4" t="s">
        <v>134</v>
      </c>
      <c r="AG18" s="4" t="s">
        <v>133</v>
      </c>
      <c r="AJ18" s="4" t="s">
        <v>50</v>
      </c>
      <c r="AK18" s="4" t="s">
        <v>40</v>
      </c>
      <c r="AL18" s="14" t="s">
        <v>27</v>
      </c>
      <c r="AM18" s="14" t="s">
        <v>28</v>
      </c>
      <c r="AN18" s="1" t="s">
        <v>131</v>
      </c>
    </row>
    <row r="19" spans="16:40" x14ac:dyDescent="0.2">
      <c r="P19" s="13" t="s">
        <v>116</v>
      </c>
      <c r="R19" s="13" t="s">
        <v>207</v>
      </c>
      <c r="V19" s="13" t="s">
        <v>117</v>
      </c>
      <c r="X19" s="13" t="s">
        <v>129</v>
      </c>
      <c r="Z19" s="13" t="s">
        <v>140</v>
      </c>
      <c r="AB19" s="13" t="s">
        <v>212</v>
      </c>
      <c r="AD19" s="25" t="s">
        <v>214</v>
      </c>
      <c r="AE19" s="4" t="s">
        <v>162</v>
      </c>
      <c r="AF19" s="4" t="s">
        <v>130</v>
      </c>
      <c r="AG19" s="4" t="s">
        <v>132</v>
      </c>
      <c r="AJ19" s="4" t="s">
        <v>50</v>
      </c>
      <c r="AK19" s="4" t="s">
        <v>40</v>
      </c>
      <c r="AL19" s="14" t="s">
        <v>27</v>
      </c>
      <c r="AM19" s="14" t="s">
        <v>28</v>
      </c>
      <c r="AN19" s="1" t="s">
        <v>131</v>
      </c>
    </row>
    <row r="20" spans="16:40" x14ac:dyDescent="0.2">
      <c r="P20" s="13" t="s">
        <v>116</v>
      </c>
      <c r="R20" s="13" t="s">
        <v>207</v>
      </c>
      <c r="V20" s="13" t="s">
        <v>117</v>
      </c>
      <c r="X20" s="13" t="s">
        <v>129</v>
      </c>
      <c r="Z20" s="13" t="s">
        <v>140</v>
      </c>
      <c r="AB20" s="13" t="s">
        <v>212</v>
      </c>
      <c r="AD20" s="25" t="s">
        <v>215</v>
      </c>
      <c r="AE20" s="4" t="s">
        <v>163</v>
      </c>
      <c r="AF20" s="4" t="s">
        <v>199</v>
      </c>
      <c r="AG20" s="4" t="s">
        <v>204</v>
      </c>
      <c r="AJ20" s="4" t="s">
        <v>50</v>
      </c>
      <c r="AK20" s="4" t="s">
        <v>92</v>
      </c>
      <c r="AL20" s="14" t="s">
        <v>27</v>
      </c>
      <c r="AM20" s="14" t="s">
        <v>28</v>
      </c>
      <c r="AN20" s="1" t="s">
        <v>124</v>
      </c>
    </row>
    <row r="21" spans="16:40" x14ac:dyDescent="0.2">
      <c r="P21" s="13" t="s">
        <v>116</v>
      </c>
      <c r="R21" s="13" t="s">
        <v>207</v>
      </c>
      <c r="V21" s="13" t="s">
        <v>117</v>
      </c>
      <c r="X21" s="13" t="s">
        <v>129</v>
      </c>
      <c r="Z21" s="13" t="s">
        <v>140</v>
      </c>
      <c r="AB21" s="13" t="s">
        <v>212</v>
      </c>
      <c r="AD21" s="25" t="s">
        <v>216</v>
      </c>
      <c r="AE21" s="4" t="s">
        <v>244</v>
      </c>
      <c r="AF21" s="4" t="s">
        <v>137</v>
      </c>
      <c r="AG21" s="4" t="s">
        <v>138</v>
      </c>
      <c r="AJ21" s="4" t="s">
        <v>50</v>
      </c>
      <c r="AK21" s="4" t="s">
        <v>40</v>
      </c>
      <c r="AL21" s="14" t="s">
        <v>27</v>
      </c>
      <c r="AM21" s="14" t="s">
        <v>28</v>
      </c>
      <c r="AN21" s="1" t="s">
        <v>146</v>
      </c>
    </row>
    <row r="22" spans="16:40" x14ac:dyDescent="0.2">
      <c r="P22" s="13" t="s">
        <v>116</v>
      </c>
      <c r="R22" s="13" t="s">
        <v>207</v>
      </c>
      <c r="V22" s="13" t="s">
        <v>117</v>
      </c>
      <c r="X22" s="13" t="s">
        <v>129</v>
      </c>
      <c r="Z22" s="13" t="s">
        <v>140</v>
      </c>
      <c r="AB22" s="13" t="s">
        <v>212</v>
      </c>
      <c r="AD22" s="25" t="s">
        <v>217</v>
      </c>
      <c r="AE22" s="4" t="s">
        <v>245</v>
      </c>
      <c r="AF22" s="4" t="s">
        <v>139</v>
      </c>
      <c r="AG22" s="4" t="s">
        <v>141</v>
      </c>
      <c r="AJ22" s="4" t="s">
        <v>50</v>
      </c>
      <c r="AK22" s="4" t="s">
        <v>40</v>
      </c>
      <c r="AL22" s="14" t="s">
        <v>27</v>
      </c>
      <c r="AM22" s="14" t="s">
        <v>28</v>
      </c>
      <c r="AN22" s="1" t="s">
        <v>147</v>
      </c>
    </row>
    <row r="23" spans="16:40" x14ac:dyDescent="0.2">
      <c r="P23" s="13" t="s">
        <v>116</v>
      </c>
      <c r="R23" s="13" t="s">
        <v>207</v>
      </c>
      <c r="V23" s="13" t="s">
        <v>117</v>
      </c>
      <c r="X23" s="13" t="s">
        <v>129</v>
      </c>
      <c r="Z23" s="13" t="s">
        <v>140</v>
      </c>
      <c r="AB23" s="13" t="s">
        <v>218</v>
      </c>
      <c r="AL23" s="14" t="s">
        <v>27</v>
      </c>
      <c r="AM23" s="14" t="s">
        <v>35</v>
      </c>
    </row>
    <row r="24" spans="16:40" x14ac:dyDescent="0.2">
      <c r="P24" s="13" t="s">
        <v>116</v>
      </c>
      <c r="R24" s="13" t="s">
        <v>207</v>
      </c>
      <c r="V24" s="13" t="s">
        <v>117</v>
      </c>
      <c r="X24" s="13" t="s">
        <v>129</v>
      </c>
      <c r="Z24" s="13" t="s">
        <v>140</v>
      </c>
      <c r="AB24" s="13" t="s">
        <v>218</v>
      </c>
      <c r="AD24" s="25" t="s">
        <v>219</v>
      </c>
      <c r="AE24" s="4" t="s">
        <v>164</v>
      </c>
      <c r="AF24" s="4" t="s">
        <v>142</v>
      </c>
      <c r="AG24" s="4" t="s">
        <v>143</v>
      </c>
      <c r="AJ24" s="4" t="s">
        <v>50</v>
      </c>
      <c r="AK24" s="4" t="s">
        <v>40</v>
      </c>
      <c r="AL24" s="14" t="s">
        <v>27</v>
      </c>
      <c r="AM24" s="14" t="s">
        <v>28</v>
      </c>
      <c r="AN24" s="1" t="s">
        <v>149</v>
      </c>
    </row>
    <row r="25" spans="16:40" x14ac:dyDescent="0.2">
      <c r="P25" s="13" t="s">
        <v>116</v>
      </c>
      <c r="R25" s="13" t="s">
        <v>207</v>
      </c>
      <c r="V25" s="13" t="s">
        <v>117</v>
      </c>
      <c r="X25" s="13" t="s">
        <v>129</v>
      </c>
      <c r="Z25" s="13" t="s">
        <v>140</v>
      </c>
      <c r="AB25" s="13" t="s">
        <v>218</v>
      </c>
      <c r="AD25" s="25" t="s">
        <v>220</v>
      </c>
      <c r="AE25" s="4" t="s">
        <v>165</v>
      </c>
      <c r="AF25" s="4" t="s">
        <v>144</v>
      </c>
      <c r="AG25" s="4" t="s">
        <v>145</v>
      </c>
      <c r="AJ25" s="4" t="s">
        <v>50</v>
      </c>
      <c r="AK25" s="4" t="s">
        <v>26</v>
      </c>
      <c r="AL25" s="14" t="s">
        <v>27</v>
      </c>
      <c r="AM25" s="14" t="s">
        <v>28</v>
      </c>
      <c r="AN25" s="1" t="s">
        <v>148</v>
      </c>
    </row>
    <row r="26" spans="16:40" x14ac:dyDescent="0.2">
      <c r="P26" s="13" t="s">
        <v>116</v>
      </c>
      <c r="R26" s="13" t="s">
        <v>207</v>
      </c>
      <c r="V26" s="13" t="s">
        <v>117</v>
      </c>
      <c r="X26" s="13" t="s">
        <v>151</v>
      </c>
      <c r="AL26" s="14" t="s">
        <v>27</v>
      </c>
      <c r="AM26" s="14" t="s">
        <v>49</v>
      </c>
    </row>
    <row r="27" spans="16:40" x14ac:dyDescent="0.2">
      <c r="P27" s="13" t="s">
        <v>116</v>
      </c>
      <c r="R27" s="13" t="s">
        <v>207</v>
      </c>
      <c r="V27" s="13" t="s">
        <v>117</v>
      </c>
      <c r="X27" s="13" t="s">
        <v>151</v>
      </c>
      <c r="Z27" s="13" t="s">
        <v>150</v>
      </c>
      <c r="AL27" s="14" t="s">
        <v>27</v>
      </c>
      <c r="AM27" s="14" t="s">
        <v>42</v>
      </c>
    </row>
    <row r="28" spans="16:40" x14ac:dyDescent="0.2">
      <c r="P28" s="13" t="s">
        <v>116</v>
      </c>
      <c r="R28" s="13" t="s">
        <v>207</v>
      </c>
      <c r="V28" s="13" t="s">
        <v>117</v>
      </c>
      <c r="X28" s="13" t="s">
        <v>151</v>
      </c>
      <c r="Z28" s="13" t="s">
        <v>150</v>
      </c>
      <c r="AB28" s="13" t="s">
        <v>226</v>
      </c>
      <c r="AL28" s="14" t="s">
        <v>27</v>
      </c>
      <c r="AM28" s="14" t="s">
        <v>35</v>
      </c>
    </row>
    <row r="29" spans="16:40" x14ac:dyDescent="0.2">
      <c r="P29" s="13" t="s">
        <v>116</v>
      </c>
      <c r="R29" s="13" t="s">
        <v>207</v>
      </c>
      <c r="V29" s="13" t="s">
        <v>117</v>
      </c>
      <c r="X29" s="13" t="s">
        <v>151</v>
      </c>
      <c r="Z29" s="13" t="s">
        <v>150</v>
      </c>
      <c r="AB29" s="13" t="s">
        <v>226</v>
      </c>
      <c r="AD29" s="25" t="s">
        <v>230</v>
      </c>
      <c r="AE29" s="4" t="s">
        <v>170</v>
      </c>
      <c r="AF29" s="4" t="s">
        <v>168</v>
      </c>
      <c r="AG29" s="4" t="s">
        <v>169</v>
      </c>
      <c r="AJ29" s="4" t="s">
        <v>50</v>
      </c>
      <c r="AK29" s="4" t="s">
        <v>96</v>
      </c>
      <c r="AL29" s="14" t="s">
        <v>27</v>
      </c>
      <c r="AM29" s="14" t="s">
        <v>28</v>
      </c>
      <c r="AN29" s="1" t="s">
        <v>183</v>
      </c>
    </row>
    <row r="30" spans="16:40" x14ac:dyDescent="0.2">
      <c r="P30" s="13" t="s">
        <v>116</v>
      </c>
      <c r="R30" s="13" t="s">
        <v>207</v>
      </c>
      <c r="V30" s="13" t="s">
        <v>117</v>
      </c>
      <c r="X30" s="13" t="s">
        <v>151</v>
      </c>
      <c r="Z30" s="13" t="s">
        <v>150</v>
      </c>
      <c r="AB30" s="13" t="s">
        <v>226</v>
      </c>
      <c r="AD30" s="25" t="s">
        <v>231</v>
      </c>
      <c r="AE30" s="4" t="s">
        <v>179</v>
      </c>
      <c r="AF30" s="4" t="s">
        <v>171</v>
      </c>
      <c r="AG30" s="4" t="s">
        <v>175</v>
      </c>
      <c r="AJ30" s="4" t="s">
        <v>50</v>
      </c>
      <c r="AK30" s="4" t="s">
        <v>96</v>
      </c>
      <c r="AL30" s="14" t="s">
        <v>27</v>
      </c>
      <c r="AM30" s="14" t="s">
        <v>28</v>
      </c>
      <c r="AN30" s="1" t="s">
        <v>183</v>
      </c>
    </row>
    <row r="31" spans="16:40" x14ac:dyDescent="0.2">
      <c r="P31" s="13" t="s">
        <v>116</v>
      </c>
      <c r="R31" s="13" t="s">
        <v>207</v>
      </c>
      <c r="V31" s="13" t="s">
        <v>117</v>
      </c>
      <c r="X31" s="13" t="s">
        <v>151</v>
      </c>
      <c r="Z31" s="13" t="s">
        <v>150</v>
      </c>
      <c r="AB31" s="13" t="s">
        <v>226</v>
      </c>
      <c r="AD31" s="25" t="s">
        <v>232</v>
      </c>
      <c r="AE31" s="4" t="s">
        <v>180</v>
      </c>
      <c r="AF31" s="4" t="s">
        <v>172</v>
      </c>
      <c r="AG31" s="4" t="s">
        <v>176</v>
      </c>
      <c r="AJ31" s="4" t="s">
        <v>50</v>
      </c>
      <c r="AK31" s="4" t="s">
        <v>96</v>
      </c>
      <c r="AL31" s="14" t="s">
        <v>27</v>
      </c>
      <c r="AM31" s="14" t="s">
        <v>28</v>
      </c>
      <c r="AN31" s="1" t="s">
        <v>183</v>
      </c>
    </row>
    <row r="32" spans="16:40" x14ac:dyDescent="0.2">
      <c r="P32" s="13" t="s">
        <v>116</v>
      </c>
      <c r="R32" s="13" t="s">
        <v>207</v>
      </c>
      <c r="V32" s="13" t="s">
        <v>117</v>
      </c>
      <c r="X32" s="13" t="s">
        <v>151</v>
      </c>
      <c r="Z32" s="13" t="s">
        <v>150</v>
      </c>
      <c r="AB32" s="13" t="s">
        <v>226</v>
      </c>
      <c r="AD32" s="25" t="s">
        <v>233</v>
      </c>
      <c r="AE32" s="4" t="s">
        <v>181</v>
      </c>
      <c r="AF32" s="4" t="s">
        <v>173</v>
      </c>
      <c r="AG32" s="4" t="s">
        <v>177</v>
      </c>
      <c r="AJ32" s="4" t="s">
        <v>50</v>
      </c>
      <c r="AK32" s="4" t="s">
        <v>96</v>
      </c>
      <c r="AL32" s="14" t="s">
        <v>27</v>
      </c>
      <c r="AM32" s="14" t="s">
        <v>28</v>
      </c>
      <c r="AN32" s="1" t="s">
        <v>183</v>
      </c>
    </row>
    <row r="33" spans="16:40" x14ac:dyDescent="0.2">
      <c r="P33" s="13" t="s">
        <v>116</v>
      </c>
      <c r="R33" s="13" t="s">
        <v>207</v>
      </c>
      <c r="V33" s="13" t="s">
        <v>117</v>
      </c>
      <c r="X33" s="13" t="s">
        <v>151</v>
      </c>
      <c r="Z33" s="13" t="s">
        <v>150</v>
      </c>
      <c r="AB33" s="13" t="s">
        <v>226</v>
      </c>
      <c r="AD33" s="25" t="s">
        <v>234</v>
      </c>
      <c r="AE33" s="4" t="s">
        <v>182</v>
      </c>
      <c r="AF33" s="4" t="s">
        <v>174</v>
      </c>
      <c r="AG33" s="4" t="s">
        <v>178</v>
      </c>
      <c r="AJ33" s="4" t="s">
        <v>50</v>
      </c>
      <c r="AK33" s="4" t="s">
        <v>96</v>
      </c>
      <c r="AL33" s="14" t="s">
        <v>27</v>
      </c>
      <c r="AM33" s="14" t="s">
        <v>28</v>
      </c>
      <c r="AN33" s="1" t="s">
        <v>183</v>
      </c>
    </row>
    <row r="34" spans="16:40" x14ac:dyDescent="0.2">
      <c r="P34" s="13" t="s">
        <v>116</v>
      </c>
      <c r="R34" s="13" t="s">
        <v>207</v>
      </c>
      <c r="V34" s="13" t="s">
        <v>117</v>
      </c>
      <c r="X34" s="13" t="s">
        <v>151</v>
      </c>
      <c r="Z34" s="13" t="s">
        <v>150</v>
      </c>
      <c r="AB34" s="13" t="s">
        <v>226</v>
      </c>
      <c r="AD34" s="25" t="s">
        <v>235</v>
      </c>
      <c r="AE34" s="4" t="s">
        <v>221</v>
      </c>
      <c r="AF34" s="4" t="s">
        <v>200</v>
      </c>
      <c r="AG34" s="4" t="s">
        <v>205</v>
      </c>
      <c r="AJ34" s="4" t="s">
        <v>50</v>
      </c>
      <c r="AK34" s="4" t="s">
        <v>92</v>
      </c>
      <c r="AL34" s="14" t="s">
        <v>27</v>
      </c>
      <c r="AM34" s="14" t="s">
        <v>28</v>
      </c>
      <c r="AN34" s="1" t="s">
        <v>124</v>
      </c>
    </row>
    <row r="35" spans="16:40" x14ac:dyDescent="0.2">
      <c r="P35" s="13" t="s">
        <v>116</v>
      </c>
      <c r="R35" s="13" t="s">
        <v>207</v>
      </c>
      <c r="V35" s="13" t="s">
        <v>117</v>
      </c>
      <c r="X35" s="13" t="s">
        <v>151</v>
      </c>
      <c r="Z35" s="13" t="s">
        <v>150</v>
      </c>
      <c r="AB35" s="13" t="s">
        <v>227</v>
      </c>
      <c r="AL35" s="14" t="s">
        <v>27</v>
      </c>
      <c r="AM35" s="14" t="s">
        <v>35</v>
      </c>
    </row>
    <row r="36" spans="16:40" x14ac:dyDescent="0.2">
      <c r="P36" s="13" t="s">
        <v>116</v>
      </c>
      <c r="R36" s="13" t="s">
        <v>207</v>
      </c>
      <c r="V36" s="13" t="s">
        <v>117</v>
      </c>
      <c r="X36" s="13" t="s">
        <v>151</v>
      </c>
      <c r="Z36" s="13" t="s">
        <v>150</v>
      </c>
      <c r="AB36" s="13" t="s">
        <v>227</v>
      </c>
      <c r="AD36" s="25" t="s">
        <v>228</v>
      </c>
      <c r="AE36" s="4" t="s">
        <v>152</v>
      </c>
      <c r="AF36" s="4" t="s">
        <v>153</v>
      </c>
      <c r="AG36" s="4" t="s">
        <v>154</v>
      </c>
      <c r="AJ36" s="4" t="s">
        <v>50</v>
      </c>
      <c r="AK36" s="4" t="s">
        <v>92</v>
      </c>
      <c r="AL36" s="14" t="s">
        <v>27</v>
      </c>
      <c r="AM36" s="14" t="s">
        <v>28</v>
      </c>
      <c r="AN36" s="1" t="s">
        <v>131</v>
      </c>
    </row>
    <row r="37" spans="16:40" x14ac:dyDescent="0.2">
      <c r="P37" s="13" t="s">
        <v>116</v>
      </c>
      <c r="R37" s="13" t="s">
        <v>207</v>
      </c>
      <c r="V37" s="13" t="s">
        <v>117</v>
      </c>
      <c r="X37" s="13" t="s">
        <v>151</v>
      </c>
      <c r="Z37" s="13" t="s">
        <v>150</v>
      </c>
      <c r="AB37" s="13" t="s">
        <v>227</v>
      </c>
      <c r="AD37" s="25" t="s">
        <v>236</v>
      </c>
      <c r="AE37" s="4" t="s">
        <v>166</v>
      </c>
      <c r="AF37" s="4" t="s">
        <v>201</v>
      </c>
      <c r="AG37" s="4" t="s">
        <v>206</v>
      </c>
      <c r="AJ37" s="4" t="s">
        <v>50</v>
      </c>
      <c r="AK37" s="4" t="s">
        <v>92</v>
      </c>
      <c r="AL37" s="14" t="s">
        <v>27</v>
      </c>
      <c r="AM37" s="14" t="s">
        <v>28</v>
      </c>
      <c r="AN37" s="1" t="s">
        <v>124</v>
      </c>
    </row>
    <row r="38" spans="16:40" x14ac:dyDescent="0.2">
      <c r="P38" s="13" t="s">
        <v>116</v>
      </c>
      <c r="R38" s="13" t="s">
        <v>207</v>
      </c>
      <c r="V38" s="13" t="s">
        <v>117</v>
      </c>
      <c r="X38" s="13" t="s">
        <v>151</v>
      </c>
      <c r="Z38" s="13" t="s">
        <v>150</v>
      </c>
      <c r="AB38" s="13" t="s">
        <v>227</v>
      </c>
      <c r="AD38" s="25" t="s">
        <v>229</v>
      </c>
      <c r="AE38" s="4" t="s">
        <v>167</v>
      </c>
      <c r="AF38" s="4" t="s">
        <v>155</v>
      </c>
      <c r="AG38" s="4" t="s">
        <v>156</v>
      </c>
      <c r="AJ38" s="4" t="s">
        <v>50</v>
      </c>
      <c r="AK38" s="4" t="s">
        <v>96</v>
      </c>
      <c r="AL38" s="14" t="s">
        <v>27</v>
      </c>
      <c r="AM38" s="14" t="s">
        <v>28</v>
      </c>
      <c r="AN38" s="1" t="s">
        <v>183</v>
      </c>
    </row>
    <row r="39" spans="16:40" x14ac:dyDescent="0.2">
      <c r="P39" s="13" t="s">
        <v>116</v>
      </c>
      <c r="R39" s="13" t="s">
        <v>207</v>
      </c>
      <c r="V39" s="13" t="s">
        <v>117</v>
      </c>
      <c r="X39" s="13" t="s">
        <v>151</v>
      </c>
      <c r="Z39" s="13" t="s">
        <v>193</v>
      </c>
      <c r="AL39" s="14" t="s">
        <v>27</v>
      </c>
      <c r="AM39" s="14" t="s">
        <v>42</v>
      </c>
    </row>
    <row r="40" spans="16:40" x14ac:dyDescent="0.2">
      <c r="P40" s="13" t="s">
        <v>116</v>
      </c>
      <c r="R40" s="13" t="s">
        <v>207</v>
      </c>
      <c r="V40" s="13" t="s">
        <v>117</v>
      </c>
      <c r="X40" s="13" t="s">
        <v>151</v>
      </c>
      <c r="Z40" s="13" t="s">
        <v>193</v>
      </c>
      <c r="AB40" s="13" t="s">
        <v>237</v>
      </c>
      <c r="AL40" s="14" t="s">
        <v>27</v>
      </c>
      <c r="AM40" s="14" t="s">
        <v>35</v>
      </c>
    </row>
    <row r="41" spans="16:40" x14ac:dyDescent="0.2">
      <c r="P41" s="13" t="s">
        <v>116</v>
      </c>
      <c r="R41" s="13" t="s">
        <v>207</v>
      </c>
      <c r="V41" s="13" t="s">
        <v>117</v>
      </c>
      <c r="X41" s="13" t="s">
        <v>151</v>
      </c>
      <c r="Z41" s="13" t="s">
        <v>193</v>
      </c>
      <c r="AB41" s="13" t="s">
        <v>237</v>
      </c>
      <c r="AD41" s="25" t="s">
        <v>238</v>
      </c>
      <c r="AE41" s="4" t="s">
        <v>192</v>
      </c>
      <c r="AF41" s="4" t="s">
        <v>184</v>
      </c>
      <c r="AG41" s="4" t="s">
        <v>185</v>
      </c>
      <c r="AJ41" s="4" t="s">
        <v>50</v>
      </c>
      <c r="AK41" s="4" t="s">
        <v>40</v>
      </c>
      <c r="AL41" s="14" t="s">
        <v>27</v>
      </c>
      <c r="AM41" s="14" t="s">
        <v>28</v>
      </c>
      <c r="AN41" s="1" t="s">
        <v>146</v>
      </c>
    </row>
    <row r="42" spans="16:40" x14ac:dyDescent="0.2">
      <c r="P42" s="13" t="s">
        <v>116</v>
      </c>
      <c r="R42" s="13" t="s">
        <v>207</v>
      </c>
      <c r="V42" s="13" t="s">
        <v>117</v>
      </c>
      <c r="X42" s="13" t="s">
        <v>151</v>
      </c>
      <c r="Z42" s="13" t="s">
        <v>193</v>
      </c>
      <c r="AB42" s="13" t="s">
        <v>237</v>
      </c>
      <c r="AD42" s="25" t="s">
        <v>239</v>
      </c>
      <c r="AE42" s="4" t="s">
        <v>190</v>
      </c>
      <c r="AF42" s="4" t="s">
        <v>186</v>
      </c>
      <c r="AG42" s="4" t="s">
        <v>188</v>
      </c>
      <c r="AJ42" s="4" t="s">
        <v>50</v>
      </c>
      <c r="AK42" s="4" t="s">
        <v>96</v>
      </c>
      <c r="AL42" s="14" t="s">
        <v>27</v>
      </c>
      <c r="AM42" s="14" t="s">
        <v>28</v>
      </c>
      <c r="AN42" s="1" t="s">
        <v>183</v>
      </c>
    </row>
    <row r="43" spans="16:40" x14ac:dyDescent="0.2">
      <c r="P43" s="13" t="s">
        <v>116</v>
      </c>
      <c r="R43" s="13" t="s">
        <v>207</v>
      </c>
      <c r="V43" s="13" t="s">
        <v>117</v>
      </c>
      <c r="X43" s="13" t="s">
        <v>151</v>
      </c>
      <c r="Z43" s="13" t="s">
        <v>193</v>
      </c>
      <c r="AB43" s="13" t="s">
        <v>237</v>
      </c>
      <c r="AD43" s="25" t="s">
        <v>240</v>
      </c>
      <c r="AE43" s="4" t="s">
        <v>191</v>
      </c>
      <c r="AF43" s="4" t="s">
        <v>187</v>
      </c>
      <c r="AG43" s="4" t="s">
        <v>189</v>
      </c>
      <c r="AJ43" s="4" t="s">
        <v>50</v>
      </c>
      <c r="AK43" s="4" t="s">
        <v>96</v>
      </c>
      <c r="AL43" s="14" t="s">
        <v>27</v>
      </c>
      <c r="AM43" s="14" t="s">
        <v>28</v>
      </c>
      <c r="AN43" s="1" t="s">
        <v>183</v>
      </c>
    </row>
    <row r="44" spans="16:40" x14ac:dyDescent="0.2">
      <c r="P44" s="13" t="s">
        <v>116</v>
      </c>
      <c r="R44" s="13" t="s">
        <v>207</v>
      </c>
      <c r="V44" s="13" t="s">
        <v>117</v>
      </c>
      <c r="X44" s="13" t="s">
        <v>151</v>
      </c>
      <c r="Z44" s="13" t="s">
        <v>193</v>
      </c>
      <c r="AB44" s="13" t="s">
        <v>237</v>
      </c>
      <c r="AD44" s="25" t="s">
        <v>241</v>
      </c>
      <c r="AE44" s="4" t="s">
        <v>196</v>
      </c>
      <c r="AF44" s="4" t="s">
        <v>194</v>
      </c>
      <c r="AG44" s="4" t="s">
        <v>195</v>
      </c>
      <c r="AJ44" s="4" t="s">
        <v>50</v>
      </c>
      <c r="AK44" s="4" t="s">
        <v>96</v>
      </c>
      <c r="AL44" s="14" t="s">
        <v>27</v>
      </c>
      <c r="AM44" s="14" t="s">
        <v>28</v>
      </c>
      <c r="AN44" s="1" t="s">
        <v>183</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9">
      <formula>ROW(A1)&gt;5</formula>
    </cfRule>
  </conditionalFormatting>
  <conditionalFormatting sqref="P1:P4 Q3:AC4 P5:AC1048525">
    <cfRule type="expression" dxfId="4" priority="20">
      <formula>AND(NOT(ISBLANK(P1)),COUNTA(Q1:$AD1)=0)</formula>
    </cfRule>
  </conditionalFormatting>
  <conditionalFormatting sqref="P4:AC1048576">
    <cfRule type="containsText" dxfId="3" priority="10" operator="containsText" text=" ">
      <formula>NOT(ISERROR(SEARCH(" ",P4)))</formula>
    </cfRule>
  </conditionalFormatting>
  <conditionalFormatting sqref="P1048526:AC1048576">
    <cfRule type="expression" dxfId="2" priority="82">
      <formula>AND(NOT(ISBLANK(P1048526)),COUNTA(Q1048526:$AD1048527)=0)</formula>
    </cfRule>
  </conditionalFormatting>
  <conditionalFormatting sqref="AD1:AD1048576">
    <cfRule type="expression" dxfId="1" priority="34">
      <formula>NOT(OR(OR(AD1="",AD1="Species"),_xlfn.CONCAT(AB1," ")=LEFT(AD1,LEN(AB1)+1)))</formula>
    </cfRule>
  </conditionalFormatting>
  <conditionalFormatting sqref="AM4:AM1048576">
    <cfRule type="expression" dxfId="0" priority="36">
      <formula>NOT(AM4=proposedRank)</formula>
    </cfRule>
  </conditionalFormatting>
  <dataValidations count="6">
    <dataValidation type="custom" allowBlank="1" showInputMessage="1" showErrorMessage="1" errorTitle="Binomial Naming" error="Species name must start with the name of it's genus." promptTitle="binomial" sqref="AD1:AD3" xr:uid="{41EC87C1-A7D6-0B43-9B1F-41DF250CEBC1}">
      <formula1>OR(LEFT(AD1048575,LEN(AB1048575))=AB1048575,AD1048575="Species")</formula1>
    </dataValidation>
    <dataValidation type="custom" allowBlank="1" showInputMessage="1" showErrorMessage="1" errorTitle="Binomial Naming" error="Species name must start with the name of it's genus." promptTitle="binomial" sqref="AD4" xr:uid="{FADAF07C-2CB4-A041-944C-E2EC788209E7}">
      <formula1>OR(LEFT(#REF!,LEN(#REF!))=#REF!,#REF!="Species")</formula1>
    </dataValidation>
    <dataValidation type="custom" allowBlank="1" showInputMessage="1" showErrorMessage="1" errorTitle="Binomial Naming" error="Species name must start with the name of it's genus." promptTitle="binomial" sqref="AD5:AD8" xr:uid="{9892FE81-8D5B-8A40-8468-86FCE92C9E7D}">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10F456BF-A61C-6E45-A85E-794F59EAF9B6}"/>
    <dataValidation type="custom" allowBlank="1" showInputMessage="1" showErrorMessage="1" errorTitle="Binomial Naming" error="Species name must start with the name of it's genus." promptTitle="binomial" sqref="AD16:AD1048576" xr:uid="{F0AD7911-A709-9543-9AB7-2A9B7A6AAE50}">
      <formula1>OR(LEFT(AD12,LEN(AB12))=AB12,AD12="Species")</formula1>
    </dataValidation>
    <dataValidation type="custom" allowBlank="1" showInputMessage="1" showErrorMessage="1" errorTitle="Binomial Naming" error="Species name must start with the name of it's genus." promptTitle="binomial" sqref="AD9:AD15" xr:uid="{B287E2F0-583F-FD48-8010-4F2012FB5199}">
      <formula1>OR(LEFT(AD6,LEN(AB6))=AB6,AD6="Species")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F8C377F7-C23A-F64B-8250-F3A5091961D1}">
          <x14:formula1>
            <xm:f>'Menu Items (Do not change)'!$E:$E</xm:f>
          </x14:formula1>
          <xm:sqref>AM1:AM2 AM4:AM1048576</xm:sqref>
        </x14:dataValidation>
        <x14:dataValidation type="list" errorStyle="warning" allowBlank="1" showInputMessage="1" showErrorMessage="1" xr:uid="{07D06A72-B181-5544-BB5D-343B2B837E4C}">
          <x14:formula1>
            <xm:f>'Menu Items (Do not change)'!$D:$D</xm:f>
          </x14:formula1>
          <xm:sqref>AL1:AL2 AL4:AL1048576</xm:sqref>
        </x14:dataValidation>
        <x14:dataValidation type="list" allowBlank="1" showInputMessage="1" showErrorMessage="1" xr:uid="{140B53E8-AA20-924F-89A4-83387085D877}">
          <x14:formula1>
            <xm:f>'Menu Items (Do not change)'!$A:$A</xm:f>
          </x14:formula1>
          <xm:sqref>AI1:AI1048576</xm:sqref>
        </x14:dataValidation>
        <x14:dataValidation type="list" allowBlank="1" showInputMessage="1" showErrorMessage="1" xr:uid="{BA9A3C9C-009F-594D-A2C6-1478C1381E66}">
          <x14:formula1>
            <xm:f>'Menu Items (Do not change)'!$B:$B</xm:f>
          </x14:formula1>
          <xm:sqref>AJ1:AJ1048576</xm:sqref>
        </x14:dataValidation>
        <x14:dataValidation type="list" allowBlank="1" showInputMessage="1" showErrorMessage="1" xr:uid="{2927342C-E81E-D44D-A64B-7BAAC58831F7}">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A5" sqref="A5"/>
    </sheetView>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0" t="s">
        <v>16</v>
      </c>
      <c r="B1" s="10" t="s">
        <v>17</v>
      </c>
      <c r="C1" s="10" t="s">
        <v>18</v>
      </c>
      <c r="D1" s="10" t="s">
        <v>19</v>
      </c>
      <c r="E1" s="10" t="s">
        <v>82</v>
      </c>
      <c r="F1" s="10" t="s">
        <v>64</v>
      </c>
      <c r="G1" s="10"/>
    </row>
    <row r="2" spans="1:7" x14ac:dyDescent="0.2">
      <c r="A2" s="11" t="s">
        <v>86</v>
      </c>
      <c r="B2" s="11" t="s">
        <v>86</v>
      </c>
      <c r="C2" s="11" t="s">
        <v>86</v>
      </c>
      <c r="D2" s="11" t="s">
        <v>86</v>
      </c>
      <c r="E2" s="11" t="s">
        <v>86</v>
      </c>
      <c r="F2" t="s">
        <v>76</v>
      </c>
      <c r="G2" t="s">
        <v>68</v>
      </c>
    </row>
    <row r="3" spans="1:7" x14ac:dyDescent="0.2">
      <c r="A3" s="8" t="s">
        <v>24</v>
      </c>
      <c r="B3" t="s">
        <v>25</v>
      </c>
      <c r="C3" s="8" t="s">
        <v>26</v>
      </c>
      <c r="D3" s="8" t="s">
        <v>27</v>
      </c>
      <c r="E3" s="8" t="s">
        <v>28</v>
      </c>
      <c r="F3" t="s">
        <v>77</v>
      </c>
      <c r="G3" t="s">
        <v>69</v>
      </c>
    </row>
    <row r="4" spans="1:7" x14ac:dyDescent="0.2">
      <c r="A4" s="8" t="s">
        <v>29</v>
      </c>
      <c r="B4" t="s">
        <v>100</v>
      </c>
      <c r="C4" s="8" t="s">
        <v>30</v>
      </c>
      <c r="D4" s="8" t="s">
        <v>31</v>
      </c>
      <c r="E4" s="8" t="s">
        <v>32</v>
      </c>
      <c r="F4" t="s">
        <v>74</v>
      </c>
      <c r="G4" t="s">
        <v>66</v>
      </c>
    </row>
    <row r="5" spans="1:7" x14ac:dyDescent="0.2">
      <c r="A5" s="8" t="s">
        <v>33</v>
      </c>
      <c r="B5" t="s">
        <v>104</v>
      </c>
      <c r="C5" s="8" t="s">
        <v>36</v>
      </c>
      <c r="D5" s="8" t="s">
        <v>34</v>
      </c>
      <c r="E5" s="8" t="s">
        <v>35</v>
      </c>
      <c r="F5" t="s">
        <v>78</v>
      </c>
      <c r="G5" t="s">
        <v>70</v>
      </c>
    </row>
    <row r="6" spans="1:7" x14ac:dyDescent="0.2">
      <c r="A6" s="9"/>
      <c r="B6" t="s">
        <v>105</v>
      </c>
      <c r="C6" s="8" t="s">
        <v>87</v>
      </c>
      <c r="D6" s="8" t="s">
        <v>37</v>
      </c>
      <c r="E6" s="8" t="s">
        <v>38</v>
      </c>
      <c r="F6" t="s">
        <v>79</v>
      </c>
      <c r="G6" t="s">
        <v>71</v>
      </c>
    </row>
    <row r="7" spans="1:7" x14ac:dyDescent="0.2">
      <c r="A7" s="9"/>
      <c r="B7" t="s">
        <v>106</v>
      </c>
      <c r="C7" s="8" t="s">
        <v>40</v>
      </c>
      <c r="D7" s="8" t="s">
        <v>41</v>
      </c>
      <c r="E7" s="8" t="s">
        <v>42</v>
      </c>
      <c r="F7" t="s">
        <v>75</v>
      </c>
      <c r="G7" t="s">
        <v>67</v>
      </c>
    </row>
    <row r="8" spans="1:7" x14ac:dyDescent="0.2">
      <c r="A8" s="9"/>
      <c r="B8" t="s">
        <v>39</v>
      </c>
      <c r="C8" s="8" t="s">
        <v>44</v>
      </c>
      <c r="D8" s="8" t="s">
        <v>45</v>
      </c>
      <c r="E8" s="8" t="s">
        <v>46</v>
      </c>
      <c r="F8" t="s">
        <v>80</v>
      </c>
      <c r="G8" t="s">
        <v>72</v>
      </c>
    </row>
    <row r="9" spans="1:7" x14ac:dyDescent="0.2">
      <c r="A9" s="9"/>
      <c r="B9" t="s">
        <v>43</v>
      </c>
      <c r="C9" s="8" t="s">
        <v>88</v>
      </c>
      <c r="D9" s="8" t="s">
        <v>48</v>
      </c>
      <c r="E9" s="8" t="s">
        <v>49</v>
      </c>
      <c r="F9" t="s">
        <v>73</v>
      </c>
      <c r="G9" t="s">
        <v>65</v>
      </c>
    </row>
    <row r="10" spans="1:7" x14ac:dyDescent="0.2">
      <c r="A10" s="9"/>
      <c r="B10" t="s">
        <v>47</v>
      </c>
      <c r="C10" s="8" t="s">
        <v>89</v>
      </c>
      <c r="D10" s="8" t="s">
        <v>51</v>
      </c>
      <c r="E10" s="8" t="s">
        <v>52</v>
      </c>
    </row>
    <row r="11" spans="1:7" x14ac:dyDescent="0.2">
      <c r="A11" s="9"/>
      <c r="B11" t="s">
        <v>50</v>
      </c>
      <c r="C11" s="8" t="s">
        <v>90</v>
      </c>
      <c r="D11" s="8" t="s">
        <v>53</v>
      </c>
      <c r="E11" s="8" t="s">
        <v>54</v>
      </c>
    </row>
    <row r="12" spans="1:7" x14ac:dyDescent="0.2">
      <c r="A12" s="9"/>
      <c r="B12" t="s">
        <v>101</v>
      </c>
      <c r="C12" s="8" t="s">
        <v>91</v>
      </c>
      <c r="D12" s="9"/>
      <c r="E12" s="8" t="s">
        <v>55</v>
      </c>
    </row>
    <row r="13" spans="1:7" x14ac:dyDescent="0.2">
      <c r="A13" s="9"/>
      <c r="B13" t="s">
        <v>102</v>
      </c>
      <c r="C13" s="8" t="s">
        <v>92</v>
      </c>
      <c r="D13" s="9"/>
      <c r="E13" s="8" t="s">
        <v>57</v>
      </c>
    </row>
    <row r="14" spans="1:7" x14ac:dyDescent="0.2">
      <c r="A14" s="9"/>
      <c r="B14" t="s">
        <v>107</v>
      </c>
      <c r="C14" s="8" t="s">
        <v>93</v>
      </c>
      <c r="D14" s="9"/>
      <c r="E14" s="8" t="s">
        <v>59</v>
      </c>
    </row>
    <row r="15" spans="1:7" x14ac:dyDescent="0.2">
      <c r="A15" s="9"/>
      <c r="B15" t="s">
        <v>103</v>
      </c>
      <c r="C15" s="8" t="s">
        <v>56</v>
      </c>
      <c r="D15" s="9"/>
      <c r="E15" s="8" t="s">
        <v>60</v>
      </c>
    </row>
    <row r="16" spans="1:7" x14ac:dyDescent="0.2">
      <c r="A16" s="9"/>
      <c r="B16" t="s">
        <v>108</v>
      </c>
      <c r="C16" s="8" t="s">
        <v>94</v>
      </c>
      <c r="D16" s="9"/>
      <c r="E16" s="8" t="s">
        <v>61</v>
      </c>
    </row>
    <row r="17" spans="1:5" x14ac:dyDescent="0.2">
      <c r="A17" s="9"/>
      <c r="B17" t="s">
        <v>58</v>
      </c>
      <c r="C17" s="8" t="s">
        <v>95</v>
      </c>
      <c r="D17" s="9"/>
      <c r="E17" s="8" t="s">
        <v>62</v>
      </c>
    </row>
    <row r="18" spans="1:5" x14ac:dyDescent="0.2">
      <c r="A18" s="9"/>
      <c r="B18" s="9"/>
      <c r="C18" s="8" t="s">
        <v>96</v>
      </c>
      <c r="D18" s="9"/>
      <c r="E18" s="9"/>
    </row>
    <row r="19" spans="1:5" x14ac:dyDescent="0.2">
      <c r="A19" s="9"/>
      <c r="B19" s="9"/>
      <c r="C19" s="8" t="s">
        <v>97</v>
      </c>
      <c r="D19" s="9"/>
      <c r="E19" s="9"/>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Sead Sabanadzovic</cp:lastModifiedBy>
  <dcterms:created xsi:type="dcterms:W3CDTF">2023-02-08T19:24:03Z</dcterms:created>
  <dcterms:modified xsi:type="dcterms:W3CDTF">2024-10-27T23:53:36Z</dcterms:modified>
</cp:coreProperties>
</file>