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F_revised\"/>
    </mc:Choice>
  </mc:AlternateContent>
  <xr:revisionPtr revIDLastSave="0" documentId="8_{3F49B59B-667F-4F41-AE1A-5DA7712197D3}"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VMR_changes" sheetId="4" r:id="rId3"/>
    <sheet name="Menu Items (Do not change)" sheetId="2" r:id="rId4"/>
  </sheets>
  <definedNames>
    <definedName name="_xlnm._FilterDatabase" localSheetId="1" hidden="1">'Proposal Template'!$AL$1:$AL$5</definedName>
    <definedName name="cellBaseFilename" localSheetId="2">'Proposal Template'!$AE$1</definedName>
    <definedName name="cellBaseFilename">'Proposal Template'!$AE$1</definedName>
    <definedName name="cellFilenameFormatErrors" localSheetId="2">'Proposal Template'!$P$1</definedName>
    <definedName name="cellFilenameFormatErrors">'Proposal Template'!$P$1</definedName>
    <definedName name="cellFilenameStudySectionCode" localSheetId="2">'Proposal Template'!$AE$2</definedName>
    <definedName name="cellFilenameStudySectionCode">'Proposal Template'!$AE$2</definedName>
    <definedName name="cellFilenameStudySectionName" localSheetId="2">'Proposal Template'!$AF$2</definedName>
    <definedName name="cellFilenameStudySectionName">'Proposal Template'!$AF$2</definedName>
    <definedName name="proposedRank" comment="compute proposed rank based on the right-most proposed taxon column that is not blank" localSheetId="2">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 localSheetId="2">'Menu Items (Do not change)'!$F:$F</definedName>
    <definedName name="studySectionCodeList" comment="list of valid 1-letter codes for study sections, for input validation.">'Menu Items (Do not change)'!$F:$F</definedName>
    <definedName name="studySectionCodeLUT" comment="Define columns in [Menu Items] that map Study Section letters to full names" localSheetId="2">'Menu Items (Do not change)'!$F:$G</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<sst xmlns="http://schemas.openxmlformats.org/spreadsheetml/2006/main" count="547" uniqueCount="198">
  <si>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</si>
  <si>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</si>
  <si>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</si>
  <si>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</si>
  <si>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</si>
  <si>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</si>
  <si>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</si>
  <si>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</si>
  <si>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</si>
  <si>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</si>
  <si>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</si>
  <si>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</si>
  <si>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</si>
  <si>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</si>
  <si>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</si>
  <si>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</si>
  <si>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</si>
  <si>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</si>
  <si>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</si>
  <si>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</si>
  <si>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</si>
  <si>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</si>
  <si>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</si>
  <si>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</si>
  <si>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</si>
  <si>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</si>
  <si>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</si>
  <si>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</si>
  <si>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</si>
  <si>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</si>
  <si>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</si>
  <si>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</si>
  <si>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</si>
  <si>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</si>
  <si>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</si>
  <si>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</si>
  <si>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</si>
  <si>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</si>
  <si>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</si>
  <si>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</si>
  <si>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</si>
  <si>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</si>
  <si>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</si>
  <si>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</si>
  <si>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</si>
  <si>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</si>
  <si>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</si>
  <si>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</si>
  <si>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</si>
  <si>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</si>
  <si>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</si>
  <si>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</si>
  <si>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</si>
  <si>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</si>
  <si>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</si>
  <si>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</si>
  <si>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</si>
  <si>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</si>
  <si>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</si>
  <si>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</si>
  <si>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</si>
  <si>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</si>
  <si>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</si>
  <si>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</si>
  <si>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</si>
  <si>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</si>
  <si>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</si>
  <si>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</si>
  <si>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</si>
  <si>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</si>
  <si>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</si>
  <si>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</si>
  <si>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</si>
  <si>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</si>
  <si>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</si>
  <si>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</si>
  <si>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</si>
  <si>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</si>
  <si>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</si>
  <si>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</si>
  <si>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</si>
  <si>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</si>
  <si>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</si>
  <si>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</si>
  <si>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</si>
  <si>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</si>
  <si>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</si>
  <si>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</si>
  <si>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</si>
  <si>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</si>
  <si>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</si>
  <si>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</si>
  <si>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</si>
  <si>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</si>
  <si>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</si>
  <si>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</si>
  <si>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</si>
  <si>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</si>
  <si>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</si>
  <si>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</si>
  <si>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</si>
  <si>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</si>
  <si>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</si>
  <si>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</si>
  <si>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</si>
  <si>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</si>
  <si>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</si>
  <si>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</si>
  <si>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</si>
  <si>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</si>
  <si>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</si>
  <si>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</si>
  <si>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</si>
  <si>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</si>
  <si>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</si>
  <si>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</si>
  <si>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Varidnaviria</t>
  </si>
  <si>
    <t>Bamfordvirae</t>
  </si>
  <si>
    <t>Nucleocytoviricota</t>
  </si>
  <si>
    <t>Megaviricetes</t>
  </si>
  <si>
    <t>Pimascovirales</t>
  </si>
  <si>
    <t>Orpheoviridae</t>
  </si>
  <si>
    <t>Pithoviridae</t>
  </si>
  <si>
    <t>Cedratviridae</t>
  </si>
  <si>
    <t>Alphapithovirus</t>
  </si>
  <si>
    <t>Alphacedratvirus</t>
  </si>
  <si>
    <t>Alphapithovirus sibericum</t>
  </si>
  <si>
    <t>Alphacedratvirus aljazairense</t>
  </si>
  <si>
    <t>Alphacedratvirus franciense</t>
  </si>
  <si>
    <t>Ocovirineae</t>
  </si>
  <si>
    <t>Hydriviridae</t>
  </si>
  <si>
    <t>Orthopithovirinae</t>
  </si>
  <si>
    <t>Orthocedratvirinae</t>
  </si>
  <si>
    <t>Alphahydrivirus</t>
  </si>
  <si>
    <t>Alphacedratvirus aljazairmassiliense</t>
  </si>
  <si>
    <t>Alphacedratvirus francolausannense</t>
  </si>
  <si>
    <t>Alphahydrivirus permafrostis</t>
  </si>
  <si>
    <t>OW988864</t>
  </si>
  <si>
    <t>R_bin116_k1, metagenomics</t>
  </si>
  <si>
    <t>AHPER</t>
  </si>
  <si>
    <r>
      <t xml:space="preserve">rename the species: from </t>
    </r>
    <r>
      <rPr>
        <i/>
        <sz val="12"/>
        <color theme="1"/>
        <rFont val="Calibri"/>
        <family val="2"/>
        <scheme val="minor"/>
      </rPr>
      <t>Alphacedratvirus aljazairense</t>
    </r>
    <r>
      <rPr>
        <sz val="12"/>
        <color theme="1"/>
        <rFont val="Calibri"/>
        <family val="2"/>
        <scheme val="minor"/>
      </rPr>
      <t xml:space="preserve"> to </t>
    </r>
    <r>
      <rPr>
        <i/>
        <sz val="12"/>
        <color theme="1"/>
        <rFont val="Calibri"/>
        <family val="2"/>
        <scheme val="minor"/>
      </rPr>
      <t>Alphacedratvirus aljazairmassiliense</t>
    </r>
    <r>
      <rPr>
        <sz val="12"/>
        <color theme="1"/>
        <rFont val="Calibri"/>
        <family val="2"/>
        <scheme val="minor"/>
      </rPr>
      <t>. Reason: to address both the place where the sample was collected and the place where the virus was isolated.</t>
    </r>
  </si>
  <si>
    <r>
      <t xml:space="preserve">rename the species: from Alphacedratvirus franciense to </t>
    </r>
    <r>
      <rPr>
        <i/>
        <sz val="12"/>
        <color theme="1"/>
        <rFont val="Calibri"/>
        <family val="2"/>
        <scheme val="minor"/>
      </rPr>
      <t>Alphacedratvirus francolausannense</t>
    </r>
    <r>
      <rPr>
        <sz val="12"/>
        <color theme="1"/>
        <rFont val="Calibri"/>
        <family val="2"/>
        <scheme val="minor"/>
      </rPr>
      <t>. Reason: to address both the place where the sample was collected and the place where the virus was isolated.</t>
    </r>
  </si>
  <si>
    <r>
      <t xml:space="preserve">create the family </t>
    </r>
    <r>
      <rPr>
        <i/>
        <sz val="12"/>
        <color theme="1"/>
        <rFont val="Calibri"/>
        <family val="2"/>
        <scheme val="minor"/>
      </rPr>
      <t>Hydriviridae</t>
    </r>
  </si>
  <si>
    <r>
      <t xml:space="preserve">create the genus </t>
    </r>
    <r>
      <rPr>
        <i/>
        <sz val="12"/>
        <color theme="1"/>
        <rFont val="Calibri"/>
        <family val="2"/>
        <scheme val="minor"/>
      </rPr>
      <t>Alphahydrivirus</t>
    </r>
  </si>
  <si>
    <r>
      <t xml:space="preserve">create the species </t>
    </r>
    <r>
      <rPr>
        <i/>
        <sz val="12"/>
        <color theme="1"/>
        <rFont val="Calibri"/>
        <family val="2"/>
        <scheme val="minor"/>
      </rPr>
      <t>Alphahydrivirus permafrostis</t>
    </r>
  </si>
  <si>
    <r>
      <t xml:space="preserve">create the suborder </t>
    </r>
    <r>
      <rPr>
        <i/>
        <sz val="12"/>
        <color theme="1"/>
        <rFont val="Calibri"/>
        <family val="2"/>
        <scheme val="minor"/>
      </rPr>
      <t xml:space="preserve">Ocovirineae, </t>
    </r>
    <r>
      <rPr>
        <sz val="12"/>
        <color theme="1"/>
        <rFont val="Calibri"/>
        <family val="2"/>
        <scheme val="minor"/>
      </rPr>
      <t xml:space="preserve">within the </t>
    </r>
    <r>
      <rPr>
        <i/>
        <sz val="12"/>
        <color theme="1"/>
        <rFont val="Calibri"/>
        <family val="2"/>
        <scheme val="minor"/>
      </rPr>
      <t>Pimascovirales</t>
    </r>
    <r>
      <rPr>
        <sz val="12"/>
        <color theme="1"/>
        <rFont val="Calibri"/>
        <family val="2"/>
        <scheme val="minor"/>
      </rPr>
      <t>, justified by the need to separate them from the other more distant families (</t>
    </r>
    <r>
      <rPr>
        <i/>
        <sz val="12"/>
        <color theme="1"/>
        <rFont val="Calibri"/>
        <family val="2"/>
        <scheme val="minor"/>
      </rPr>
      <t>Marseilleviridae</t>
    </r>
    <r>
      <rPr>
        <sz val="12"/>
        <color theme="1"/>
        <rFont val="Calibri"/>
        <family val="2"/>
        <scheme val="minor"/>
      </rPr>
      <t xml:space="preserve">, </t>
    </r>
    <r>
      <rPr>
        <i/>
        <sz val="12"/>
        <color theme="1"/>
        <rFont val="Calibri"/>
        <family val="2"/>
        <scheme val="minor"/>
      </rPr>
      <t>Ascoviridae</t>
    </r>
    <r>
      <rPr>
        <sz val="12"/>
        <color theme="1"/>
        <rFont val="Calibri"/>
        <family val="2"/>
        <scheme val="minor"/>
      </rPr>
      <t xml:space="preserve">, </t>
    </r>
    <r>
      <rPr>
        <i/>
        <sz val="12"/>
        <color theme="1"/>
        <rFont val="Calibri"/>
        <family val="2"/>
        <scheme val="minor"/>
      </rPr>
      <t>Iridoviridae</t>
    </r>
    <r>
      <rPr>
        <sz val="12"/>
        <color theme="1"/>
        <rFont val="Calibri"/>
        <family val="2"/>
        <scheme val="minor"/>
      </rPr>
      <t>) in the same order</t>
    </r>
  </si>
  <si>
    <r>
      <t xml:space="preserve">create the subfamily </t>
    </r>
    <r>
      <rPr>
        <i/>
        <sz val="12"/>
        <color theme="1"/>
        <rFont val="Calibri"/>
        <family val="2"/>
        <scheme val="minor"/>
      </rPr>
      <t>Orthopithovirinae;</t>
    </r>
    <r>
      <rPr>
        <sz val="12"/>
        <color theme="1"/>
        <rFont val="Calibri"/>
        <family val="2"/>
        <scheme val="minor"/>
      </rPr>
      <t xml:space="preserve">split of the </t>
    </r>
    <r>
      <rPr>
        <i/>
        <sz val="12"/>
        <color theme="1"/>
        <rFont val="Calibri"/>
        <family val="2"/>
        <scheme val="minor"/>
      </rPr>
      <t>Pithoviridae</t>
    </r>
    <r>
      <rPr>
        <sz val="12"/>
        <color theme="1"/>
        <rFont val="Calibri"/>
        <family val="2"/>
        <scheme val="minor"/>
      </rPr>
      <t xml:space="preserve"> into two subfamilies:</t>
    </r>
    <r>
      <rPr>
        <i/>
        <sz val="12"/>
        <color theme="1"/>
        <rFont val="Calibri"/>
        <family val="2"/>
        <scheme val="minor"/>
      </rPr>
      <t xml:space="preserve"> Orthopithovirinae </t>
    </r>
    <r>
      <rPr>
        <sz val="12"/>
        <color theme="1"/>
        <rFont val="Calibri"/>
        <family val="2"/>
        <scheme val="minor"/>
      </rPr>
      <t>and</t>
    </r>
    <r>
      <rPr>
        <i/>
        <sz val="12"/>
        <color theme="1"/>
        <rFont val="Calibri"/>
        <family val="2"/>
        <scheme val="minor"/>
      </rPr>
      <t xml:space="preserve"> Orthocedratvirinae</t>
    </r>
    <r>
      <rPr>
        <sz val="12"/>
        <color theme="1"/>
        <rFont val="Calibri"/>
        <family val="2"/>
        <scheme val="minor"/>
      </rPr>
      <t xml:space="preserve"> to acknowledge their closer proximity compared to members of the other families listed above</t>
    </r>
  </si>
  <si>
    <t>Pithovirus strain LC8</t>
  </si>
  <si>
    <t>E</t>
  </si>
  <si>
    <t>Alphapithovirus massiliense</t>
  </si>
  <si>
    <t>Host source</t>
  </si>
  <si>
    <t>Genome composition</t>
  </si>
  <si>
    <t>Genome coverage</t>
  </si>
  <si>
    <t>Virus REFSEQ accession</t>
  </si>
  <si>
    <t>Virus GENBANK accession</t>
  </si>
  <si>
    <t>Virus isolate designation</t>
  </si>
  <si>
    <t>Virus name abbreviation(s)</t>
  </si>
  <si>
    <t>Virus name(s)</t>
  </si>
  <si>
    <t>Exemplar or additional isolate</t>
  </si>
  <si>
    <t>Isolate Sort</t>
  </si>
  <si>
    <t>Sort</t>
  </si>
  <si>
    <t>Isolate ID</t>
  </si>
  <si>
    <t>LT598836</t>
  </si>
  <si>
    <t>APVM</t>
  </si>
  <si>
    <t>Complete genome</t>
  </si>
  <si>
    <t>OQ413582</t>
  </si>
  <si>
    <t>Pithovirus mammoth strain Yana14</t>
  </si>
  <si>
    <t>APVS</t>
  </si>
  <si>
    <t>Pithovirus sibericum P1084-T</t>
  </si>
  <si>
    <t>KF740664</t>
  </si>
  <si>
    <t>NC_023423</t>
  </si>
  <si>
    <t>Cedratvirus zaza IHUMI-S29</t>
  </si>
  <si>
    <t>Cedravirus borely AA</t>
  </si>
  <si>
    <t>Cedratvirus lausannensis strain CRIB-75</t>
  </si>
  <si>
    <t>Cedratvirus plusbellavi AB</t>
  </si>
  <si>
    <t>LT907979</t>
  </si>
  <si>
    <t>LT994652</t>
  </si>
  <si>
    <t>OQ413575</t>
  </si>
  <si>
    <t>OQ413576</t>
  </si>
  <si>
    <t>ACVF</t>
  </si>
  <si>
    <t>Cedratvirus kamchatka</t>
  </si>
  <si>
    <t>CDVK</t>
  </si>
  <si>
    <t>P4</t>
  </si>
  <si>
    <t>MN873693</t>
  </si>
  <si>
    <t>Alphacedratvirus rossiense</t>
  </si>
  <si>
    <t>OQ413581</t>
  </si>
  <si>
    <t>OQ413577</t>
  </si>
  <si>
    <t>Cedratvirus duvanniense DY1</t>
  </si>
  <si>
    <t>Cedratvirus lenaense DY0</t>
  </si>
  <si>
    <t>ACVR</t>
  </si>
  <si>
    <t>Orpheovirus IHUMI-LCC2</t>
  </si>
  <si>
    <t>ORPVM</t>
  </si>
  <si>
    <t>LT906555</t>
  </si>
  <si>
    <t>NC_036594</t>
  </si>
  <si>
    <t>Alphaorpheovirus</t>
  </si>
  <si>
    <t>Alphaorpheovirus massiliense</t>
  </si>
  <si>
    <t>Create New Species</t>
  </si>
  <si>
    <t>Create New Isolate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</si>
</sst>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sz val="11"/>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color rgb="FF000000"/>
      <name val="Calibri"/>
      <family val="2"/>
      <scheme val="minor"/>
    </font>
    <font>
      <b/>
      <i/>
      <sz val="12"/>
      <color rgb="FF00000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D9D9D9"/>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2" fillId="2" borderId="0" applyNumberFormat="0" applyBorder="0" applyAlignment="0" applyProtection="0"/>
    <xf numFmtId="0" fontId="7" fillId="0" borderId="0" applyNumberFormat="0" applyFill="0" applyBorder="0" applyAlignment="0" applyProtection="0"/>
  </cellStyleXfs>
  <cellXfs count="6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2" fillId="3" borderId="1" xfId="1" applyFill="1" applyBorder="1" applyAlignment="1">
      <alignment horizontal="center" vertical="center"/>
    </xf>
    <xf numFmtId="0" fontId="3" fillId="6"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0" xfId="0" applyAlignment="1">
      <alignment horizontal="center" vertical="center"/>
    </xf>
    <xf numFmtId="0" fontId="4" fillId="0" borderId="0" xfId="0" applyFont="1"/>
    <xf numFmtId="0" fontId="5" fillId="0" borderId="0" xfId="0" applyFont="1"/>
    <xf numFmtId="0" fontId="2" fillId="2" borderId="1" xfId="1" applyBorder="1"/>
    <xf numFmtId="0" fontId="6" fillId="0" borderId="0" xfId="0" applyFont="1"/>
    <xf numFmtId="0" fontId="3" fillId="7" borderId="1" xfId="0" applyFont="1" applyFill="1" applyBorder="1" applyAlignment="1">
      <alignment horizontal="center" vertical="center"/>
    </xf>
    <xf numFmtId="0" fontId="0" fillId="7" borderId="1" xfId="0" applyFill="1" applyBorder="1"/>
    <xf numFmtId="0" fontId="0" fillId="8" borderId="1" xfId="0" applyFill="1" applyBorder="1"/>
    <xf numFmtId="0" fontId="8" fillId="5" borderId="4" xfId="0" applyFont="1" applyFill="1" applyBorder="1"/>
    <xf numFmtId="0" fontId="8" fillId="0" borderId="0" xfId="0" applyFont="1"/>
    <xf numFmtId="0" fontId="7" fillId="4" borderId="1" xfId="2" applyFill="1" applyBorder="1" applyAlignment="1">
      <alignment horizontal="center"/>
    </xf>
    <xf numFmtId="0" fontId="17" fillId="6" borderId="1" xfId="0" applyFont="1" applyFill="1" applyBorder="1" applyAlignment="1">
      <alignment horizontal="center" vertical="center"/>
    </xf>
    <xf numFmtId="0" fontId="3" fillId="6" borderId="1" xfId="0" applyFont="1" applyFill="1" applyBorder="1" applyAlignment="1">
      <alignment horizontal="center" vertical="center" wrapText="1"/>
    </xf>
    <xf numFmtId="0" fontId="17" fillId="8" borderId="1" xfId="0" applyFont="1" applyFill="1" applyBorder="1" applyAlignment="1">
      <alignment horizontal="center" vertical="center"/>
    </xf>
    <xf numFmtId="0" fontId="17" fillId="8" borderId="1" xfId="0" applyFont="1" applyFill="1" applyBorder="1" applyAlignment="1">
      <alignment horizontal="center" vertical="center" wrapText="1"/>
    </xf>
    <xf numFmtId="0" fontId="19" fillId="5" borderId="4" xfId="0" applyFont="1" applyFill="1" applyBorder="1"/>
    <xf numFmtId="0" fontId="18" fillId="5" borderId="4" xfId="0" applyFont="1" applyFill="1" applyBorder="1"/>
    <xf numFmtId="0" fontId="18" fillId="0" borderId="4" xfId="0" applyFont="1" applyBorder="1"/>
    <xf numFmtId="0" fontId="20" fillId="7" borderId="1" xfId="0" applyFont="1" applyFill="1" applyBorder="1"/>
    <xf numFmtId="0" fontId="21" fillId="7" borderId="1" xfId="0" applyFont="1" applyFill="1" applyBorder="1" applyAlignment="1">
      <alignment horizontal="center" vertical="center"/>
    </xf>
    <xf numFmtId="0" fontId="22" fillId="7" borderId="1" xfId="0" applyFont="1" applyFill="1" applyBorder="1" applyAlignment="1">
      <alignment horizontal="center" vertical="center"/>
    </xf>
    <xf numFmtId="0" fontId="23" fillId="5" borderId="4" xfId="0" applyFont="1" applyFill="1" applyBorder="1"/>
    <xf numFmtId="0" fontId="18" fillId="5" borderId="6" xfId="0" applyFont="1" applyFill="1" applyBorder="1"/>
    <xf numFmtId="0" fontId="24" fillId="0" borderId="3" xfId="0" applyFont="1" applyBorder="1" applyAlignment="1">
      <alignment horizontal="center" vertical="center"/>
    </xf>
    <xf numFmtId="0" fontId="0" fillId="5" borderId="0" xfId="0" applyFill="1" applyAlignment="1">
      <alignment horizontal="left" vertical="top" wrapText="1"/>
    </xf>
    <xf numFmtId="0" fontId="30" fillId="0" borderId="0" xfId="0" applyFont="1" applyAlignment="1">
      <alignment vertical="center"/>
    </xf>
    <xf numFmtId="0" fontId="31" fillId="4" borderId="1" xfId="0" applyFont="1" applyFill="1" applyBorder="1"/>
    <xf numFmtId="0" fontId="31" fillId="7" borderId="1" xfId="0" applyFont="1" applyFill="1" applyBorder="1"/>
    <xf numFmtId="0" fontId="1" fillId="6" borderId="1" xfId="0" applyFont="1" applyFill="1" applyBorder="1"/>
    <xf numFmtId="0" fontId="31" fillId="0" borderId="0" xfId="0" applyFont="1"/>
    <xf numFmtId="0" fontId="4" fillId="0" borderId="8" xfId="0" applyFont="1" applyBorder="1" applyAlignment="1">
      <alignment horizontal="left"/>
    </xf>
    <xf numFmtId="0" fontId="32" fillId="0" borderId="8" xfId="0" applyFont="1" applyBorder="1" applyAlignment="1">
      <alignment horizontal="left"/>
    </xf>
    <xf numFmtId="0" fontId="4" fillId="0" borderId="8" xfId="0" applyFont="1" applyBorder="1"/>
    <xf numFmtId="0" fontId="4" fillId="0" borderId="9" xfId="0" applyFont="1" applyBorder="1"/>
    <xf numFmtId="0" fontId="6" fillId="9" borderId="10" xfId="0" applyFont="1" applyFill="1" applyBorder="1" applyAlignment="1">
      <alignment horizontal="center" vertical="center" wrapText="1"/>
    </xf>
    <xf numFmtId="0" fontId="6" fillId="9" borderId="11" xfId="0" applyFont="1" applyFill="1" applyBorder="1" applyAlignment="1">
      <alignment horizontal="center" vertical="center" wrapText="1"/>
    </xf>
    <xf numFmtId="0" fontId="33" fillId="9" borderId="10" xfId="0" applyFont="1" applyFill="1" applyBorder="1" applyAlignment="1">
      <alignment horizontal="center" vertical="center" wrapText="1"/>
    </xf>
    <xf numFmtId="0" fontId="32" fillId="0" borderId="0" xfId="0" applyFont="1"/>
    <xf numFmtId="0" fontId="0" fillId="0" borderId="0" xfId="0" applyFont="1"/>
    <xf numFmtId="0" fontId="0" fillId="0" borderId="0" xfId="0" applyFont="1" applyAlignment="1">
      <alignment wrapText="1"/>
    </xf>
    <xf numFmtId="0" fontId="24" fillId="8" borderId="6" xfId="0" applyFont="1" applyFill="1" applyBorder="1" applyAlignment="1">
      <alignment horizontal="center" vertical="center"/>
    </xf>
    <xf numFmtId="0" fontId="24" fillId="8" borderId="2" xfId="0" applyFont="1" applyFill="1" applyBorder="1" applyAlignment="1">
      <alignment horizontal="center" vertical="center"/>
    </xf>
    <xf numFmtId="0" fontId="29" fillId="5" borderId="7" xfId="0" applyFont="1" applyFill="1" applyBorder="1" applyAlignment="1">
      <alignment horizontal="left"/>
    </xf>
    <xf numFmtId="0" fontId="29" fillId="5" borderId="4" xfId="0" applyFont="1" applyFill="1" applyBorder="1" applyAlignment="1">
      <alignment horizontal="left"/>
    </xf>
    <xf numFmtId="0" fontId="10" fillId="5" borderId="5" xfId="0" applyFont="1" applyFill="1" applyBorder="1" applyAlignment="1">
      <alignment horizontal="left"/>
    </xf>
    <xf numFmtId="0" fontId="10" fillId="5" borderId="6" xfId="0" applyFont="1" applyFill="1" applyBorder="1" applyAlignment="1">
      <alignment horizontal="left"/>
    </xf>
    <xf numFmtId="0" fontId="24" fillId="4" borderId="3" xfId="0" applyFont="1" applyFill="1" applyBorder="1" applyAlignment="1">
      <alignment horizontal="center" vertical="center"/>
    </xf>
    <xf numFmtId="0" fontId="24" fillId="7" borderId="3" xfId="0" applyFont="1" applyFill="1" applyBorder="1" applyAlignment="1">
      <alignment horizontal="center" vertical="center"/>
    </xf>
    <xf numFmtId="0" fontId="24" fillId="6" borderId="5" xfId="0" applyFont="1" applyFill="1" applyBorder="1" applyAlignment="1">
      <alignment horizontal="center" vertical="center"/>
    </xf>
    <xf numFmtId="0" fontId="24" fillId="6" borderId="6" xfId="0" applyFont="1" applyFill="1" applyBorder="1" applyAlignment="1">
      <alignment horizontal="center" vertical="center"/>
    </xf>
    <xf numFmtId="0" fontId="24" fillId="6" borderId="2" xfId="0" applyFont="1" applyFill="1" applyBorder="1" applyAlignment="1">
      <alignment horizontal="center" vertical="center"/>
    </xf>
    <xf numFmtId="0" fontId="25" fillId="5" borderId="1" xfId="0" applyFont="1" applyFill="1" applyBorder="1" applyAlignment="1">
      <alignment horizontal="right"/>
    </xf>
    <xf numFmtId="0" fontId="28" fillId="0" borderId="1" xfId="0" applyFont="1" applyBorder="1" applyAlignment="1">
      <alignment horizontal="left"/>
    </xf>
    <xf numFmtId="0" fontId="9"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6640625"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zoomScaleNormal="100" workbookViewId="0">
      <pane ySplit="4" topLeftCell="A5" activePane="bottomLeft" state="frozen"/>
      <selection pane="bottomLeft" activeCell="A13" sqref="A13:XFD13"/>
    </sheetView>
  </sheetViews>
  <sheetFormatPr defaultColWidth="10.6640625" defaultRowHeight="15.5"/>
  <cols>
    <col min="1" max="1" width="15" style="2" bestFit="1" customWidth="1"/>
    <col min="2" max="2" width="9" style="2" bestFit="1" customWidth="1"/>
    <col min="3" max="3" width="12.83203125" style="2" customWidth="1"/>
    <col min="4" max="4" width="11" style="2" bestFit="1" customWidth="1"/>
    <col min="5" max="5" width="17" style="2" customWidth="1"/>
    <col min="6" max="6" width="10.83203125" style="2"/>
    <col min="7" max="7" width="12.1640625" style="2" customWidth="1"/>
    <col min="8" max="8" width="10.83203125" style="2"/>
    <col min="9" max="9" width="12.6640625" style="2" customWidth="1"/>
    <col min="10" max="10" width="10.83203125" style="2"/>
    <col min="11" max="11" width="12.33203125" style="2" customWidth="1"/>
    <col min="12" max="12" width="10.83203125" style="2"/>
    <col min="13" max="13" width="15" style="2" customWidth="1"/>
    <col min="14" max="14" width="10.83203125" style="2"/>
    <col min="15" max="15" width="24.5" style="2" customWidth="1"/>
    <col min="16" max="16" width="17" style="14" customWidth="1"/>
    <col min="17" max="17" width="10.83203125" style="14"/>
    <col min="18" max="18" width="12.33203125" style="14" customWidth="1"/>
    <col min="19" max="19" width="10.83203125" style="14"/>
    <col min="20" max="20" width="16.83203125" style="14" customWidth="1"/>
    <col min="21" max="21" width="10.83203125" style="14"/>
    <col min="22" max="22" width="12.5" style="14" customWidth="1"/>
    <col min="23" max="23" width="10.83203125" style="14"/>
    <col min="24" max="24" width="13" style="14" customWidth="1"/>
    <col min="25" max="25" width="10.83203125" style="14"/>
    <col min="26" max="26" width="12.83203125" style="14" customWidth="1"/>
    <col min="27" max="27" width="16.33203125" style="14" customWidth="1"/>
    <col min="28" max="28" width="15.1640625" style="14" customWidth="1"/>
    <col min="29" max="29" width="10.83203125" style="14"/>
    <col min="30" max="30" width="30.5" style="26" customWidth="1"/>
    <col min="31" max="31" width="40.33203125" style="4" customWidth="1"/>
    <col min="32" max="32" width="80.5" style="4" customWidth="1"/>
    <col min="33" max="33" width="16.33203125" style="4" customWidth="1"/>
    <col min="34" max="34" width="27.33203125" style="4" bestFit="1" customWidth="1"/>
    <col min="35" max="35" width="17" style="4" bestFit="1" customWidth="1"/>
    <col min="36" max="36" width="20.33203125" style="4" bestFit="1" customWidth="1"/>
    <col min="37" max="37" width="12.5" style="4" bestFit="1" customWidth="1"/>
    <col min="38" max="39" width="10.83203125" style="15"/>
    <col min="40" max="40" width="169.5" style="1" customWidth="1"/>
  </cols>
  <sheetData>
    <row r="1" spans="1:41" s="17" customFormat="1" ht="23.5">
      <c r="A1" s="18" t="s">
        <v>81</v>
      </c>
      <c r="B1" s="59" t="s">
        <v>112</v>
      </c>
      <c r="C1" s="59"/>
      <c r="D1" s="59"/>
      <c r="E1" s="60" t="str">
        <f ca="1">IF(LEN(cellFilenameFormatErrors)=0,LEFT(cellBaseFilename,9),"Code is automatically derived from the filename: 'YEAR.###X.[STATUS.][v#.]DESCRIPTION.xlsx', X=SC code")</f>
        <v>2024.005F</v>
      </c>
      <c r="F1" s="60"/>
      <c r="G1" s="60"/>
      <c r="H1" s="60"/>
      <c r="I1" s="60"/>
      <c r="J1" s="60"/>
      <c r="K1" s="60"/>
      <c r="L1" s="60"/>
      <c r="M1" s="60"/>
      <c r="N1" s="60"/>
      <c r="O1" s="60"/>
      <c r="P1" s="5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51"/>
      <c r="R1" s="51"/>
      <c r="S1" s="51"/>
      <c r="T1" s="51"/>
      <c r="U1" s="51"/>
      <c r="V1" s="51"/>
      <c r="W1" s="51"/>
      <c r="X1" s="51"/>
      <c r="Y1" s="51"/>
      <c r="Z1" s="51"/>
      <c r="AA1" s="51"/>
      <c r="AB1" s="51"/>
      <c r="AC1" s="51"/>
      <c r="AD1" s="29" t="s">
        <v>28</v>
      </c>
      <c r="AE1" s="25" t="str" cm="1">
        <f t="array" aca="1" ref="AE1" ca="1">MID(CELL("filename",'Proposal Template'!$B$1),SEARCH("[",CELL("filename",'Proposal Template'!$B$1))+1, SEARCH("]",CELL("filename",'Proposal Template'!$B$1))-SEARCH("[",CELL("filename",'Proposal Template'!$B$1))-1)</f>
        <v>2024.005F.A.v2.Pimascovirales_reorg.xlsx</v>
      </c>
      <c r="AF1" s="23"/>
      <c r="AG1" s="16"/>
      <c r="AH1" s="16"/>
      <c r="AI1" s="16"/>
      <c r="AJ1" s="16"/>
      <c r="AK1" s="16"/>
      <c r="AL1" s="16"/>
      <c r="AM1" s="16"/>
      <c r="AN1" s="16"/>
      <c r="AO1"/>
    </row>
    <row r="2" spans="1:41" ht="18.5">
      <c r="A2" s="18" t="s">
        <v>115</v>
      </c>
      <c r="B2" s="59" t="s">
        <v>111</v>
      </c>
      <c r="C2" s="59"/>
      <c r="D2" s="59"/>
      <c r="E2" s="6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61"/>
      <c r="G2" s="61"/>
      <c r="H2" s="61"/>
      <c r="I2" s="61"/>
      <c r="J2" s="61"/>
      <c r="K2" s="61"/>
      <c r="L2" s="61"/>
      <c r="M2" s="61"/>
      <c r="N2" s="61"/>
      <c r="O2" s="61"/>
      <c r="P2" s="52" t="str">
        <f ca="1">_xlfn.CONCAT(
IF(NOT(ISERROR(AF2)),"","Study Section code ('"&amp;AE2&amp;"') is not valid; ")
)</f>
        <v/>
      </c>
      <c r="Q2" s="53"/>
      <c r="R2" s="53"/>
      <c r="S2" s="53"/>
      <c r="T2" s="53"/>
      <c r="U2" s="53"/>
      <c r="V2" s="53"/>
      <c r="W2" s="53"/>
      <c r="X2" s="53"/>
      <c r="Y2" s="53"/>
      <c r="Z2" s="53"/>
      <c r="AA2" s="53"/>
      <c r="AB2" s="53"/>
      <c r="AC2" s="53"/>
      <c r="AD2" s="30" t="s">
        <v>28</v>
      </c>
      <c r="AE2" s="24" t="str">
        <f ca="1">MID(AE1,9,1)</f>
        <v>F</v>
      </c>
      <c r="AF2" s="24" t="str">
        <f ca="1">VLOOKUP(AE2,studySectionCodeLUT,2,FALSE)</f>
        <v>Fungal and protist virus (F) proposals</v>
      </c>
      <c r="AG2" s="3"/>
      <c r="AH2" s="3"/>
      <c r="AI2" s="3"/>
      <c r="AJ2" s="3"/>
      <c r="AK2" s="3"/>
      <c r="AL2" s="3"/>
      <c r="AM2" s="3"/>
      <c r="AN2" s="3"/>
    </row>
    <row r="3" spans="1:41" ht="36" customHeight="1">
      <c r="A3" s="54" t="s">
        <v>21</v>
      </c>
      <c r="B3" s="54"/>
      <c r="C3" s="54"/>
      <c r="D3" s="54"/>
      <c r="E3" s="54"/>
      <c r="F3" s="54"/>
      <c r="G3" s="54"/>
      <c r="H3" s="54"/>
      <c r="I3" s="54"/>
      <c r="J3" s="54"/>
      <c r="K3" s="54"/>
      <c r="L3" s="54"/>
      <c r="M3" s="54"/>
      <c r="N3" s="54"/>
      <c r="O3" s="54"/>
      <c r="P3" s="55" t="s">
        <v>22</v>
      </c>
      <c r="Q3" s="55"/>
      <c r="R3" s="55"/>
      <c r="S3" s="55"/>
      <c r="T3" s="55"/>
      <c r="U3" s="55"/>
      <c r="V3" s="55"/>
      <c r="W3" s="55"/>
      <c r="X3" s="55"/>
      <c r="Y3" s="55"/>
      <c r="Z3" s="55"/>
      <c r="AA3" s="55"/>
      <c r="AB3" s="55"/>
      <c r="AC3" s="55"/>
      <c r="AD3" s="55"/>
      <c r="AE3" s="56" t="s">
        <v>110</v>
      </c>
      <c r="AF3" s="57"/>
      <c r="AG3" s="57"/>
      <c r="AH3" s="57"/>
      <c r="AI3" s="57"/>
      <c r="AJ3" s="57"/>
      <c r="AK3" s="58"/>
      <c r="AL3" s="48" t="s">
        <v>109</v>
      </c>
      <c r="AM3" s="49"/>
      <c r="AN3" s="31" t="s">
        <v>23</v>
      </c>
    </row>
    <row r="4" spans="1:41" s="8" customFormat="1" ht="32.2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4"/>
      <c r="C5" s="34"/>
      <c r="E5" s="34"/>
      <c r="G5" s="34"/>
      <c r="I5" s="34"/>
      <c r="P5" s="35" t="s">
        <v>116</v>
      </c>
      <c r="R5" s="35" t="s">
        <v>117</v>
      </c>
      <c r="T5" s="35" t="s">
        <v>118</v>
      </c>
      <c r="V5" s="35" t="s">
        <v>119</v>
      </c>
      <c r="X5" s="35" t="s">
        <v>120</v>
      </c>
      <c r="Y5" s="35" t="s">
        <v>129</v>
      </c>
      <c r="AL5" s="15" t="s">
        <v>27</v>
      </c>
      <c r="AM5" s="15" t="s">
        <v>46</v>
      </c>
      <c r="AN5" s="1" t="s">
        <v>145</v>
      </c>
    </row>
    <row r="6" spans="1:41">
      <c r="A6" s="34" t="s">
        <v>116</v>
      </c>
      <c r="C6" s="34" t="s">
        <v>117</v>
      </c>
      <c r="E6" s="34" t="s">
        <v>118</v>
      </c>
      <c r="G6" s="34" t="s">
        <v>119</v>
      </c>
      <c r="I6" s="34" t="s">
        <v>120</v>
      </c>
      <c r="K6" s="2" t="s">
        <v>122</v>
      </c>
      <c r="P6" s="35" t="s">
        <v>116</v>
      </c>
      <c r="R6" s="14" t="s">
        <v>117</v>
      </c>
      <c r="T6" s="35" t="s">
        <v>118</v>
      </c>
      <c r="V6" s="14" t="s">
        <v>119</v>
      </c>
      <c r="X6" s="35" t="s">
        <v>120</v>
      </c>
      <c r="Y6" s="35" t="s">
        <v>129</v>
      </c>
      <c r="Z6" s="14" t="s">
        <v>122</v>
      </c>
      <c r="AL6" s="15" t="s">
        <v>34</v>
      </c>
      <c r="AM6" s="15" t="s">
        <v>42</v>
      </c>
    </row>
    <row r="7" spans="1:41">
      <c r="A7" s="34" t="s">
        <v>116</v>
      </c>
      <c r="C7" s="34" t="s">
        <v>117</v>
      </c>
      <c r="E7" s="34" t="s">
        <v>118</v>
      </c>
      <c r="G7" s="34" t="s">
        <v>119</v>
      </c>
      <c r="I7" s="34" t="s">
        <v>120</v>
      </c>
      <c r="K7" s="2" t="s">
        <v>121</v>
      </c>
      <c r="P7" s="35" t="s">
        <v>116</v>
      </c>
      <c r="R7" s="14" t="s">
        <v>117</v>
      </c>
      <c r="T7" s="35" t="s">
        <v>118</v>
      </c>
      <c r="V7" s="14" t="s">
        <v>119</v>
      </c>
      <c r="X7" s="35" t="s">
        <v>120</v>
      </c>
      <c r="Y7" s="35" t="s">
        <v>129</v>
      </c>
      <c r="Z7" s="14" t="s">
        <v>121</v>
      </c>
      <c r="AL7" s="15" t="s">
        <v>34</v>
      </c>
      <c r="AM7" s="15" t="s">
        <v>42</v>
      </c>
    </row>
    <row r="8" spans="1:41">
      <c r="A8" s="34"/>
      <c r="C8" s="34"/>
      <c r="E8" s="34"/>
      <c r="G8" s="34"/>
      <c r="I8" s="34"/>
      <c r="P8" s="35" t="s">
        <v>116</v>
      </c>
      <c r="R8" s="14" t="s">
        <v>117</v>
      </c>
      <c r="T8" s="35" t="s">
        <v>118</v>
      </c>
      <c r="V8" s="14" t="s">
        <v>119</v>
      </c>
      <c r="X8" s="35" t="s">
        <v>120</v>
      </c>
      <c r="Y8" s="35" t="s">
        <v>129</v>
      </c>
      <c r="Z8" s="14" t="s">
        <v>122</v>
      </c>
      <c r="AA8" s="14" t="s">
        <v>131</v>
      </c>
      <c r="AL8" s="15" t="s">
        <v>27</v>
      </c>
      <c r="AM8" s="15" t="s">
        <v>38</v>
      </c>
      <c r="AN8" s="1" t="s">
        <v>146</v>
      </c>
    </row>
    <row r="9" spans="1:41">
      <c r="A9" s="34" t="s">
        <v>116</v>
      </c>
      <c r="C9" s="34" t="s">
        <v>117</v>
      </c>
      <c r="E9" s="34" t="s">
        <v>118</v>
      </c>
      <c r="G9" s="34" t="s">
        <v>119</v>
      </c>
      <c r="I9" s="34" t="s">
        <v>120</v>
      </c>
      <c r="K9" s="2" t="s">
        <v>122</v>
      </c>
      <c r="M9" s="2" t="s">
        <v>124</v>
      </c>
      <c r="P9" s="35" t="s">
        <v>116</v>
      </c>
      <c r="R9" s="14" t="s">
        <v>117</v>
      </c>
      <c r="T9" s="35" t="s">
        <v>118</v>
      </c>
      <c r="V9" s="14" t="s">
        <v>119</v>
      </c>
      <c r="X9" s="35" t="s">
        <v>120</v>
      </c>
      <c r="Y9" s="35" t="s">
        <v>129</v>
      </c>
      <c r="Z9" s="14" t="s">
        <v>122</v>
      </c>
      <c r="AA9" s="14" t="s">
        <v>131</v>
      </c>
      <c r="AB9" s="14" t="s">
        <v>124</v>
      </c>
      <c r="AL9" s="15" t="s">
        <v>34</v>
      </c>
      <c r="AM9" s="15" t="s">
        <v>35</v>
      </c>
    </row>
    <row r="10" spans="1:41">
      <c r="A10" s="34" t="s">
        <v>116</v>
      </c>
      <c r="C10" s="34" t="s">
        <v>117</v>
      </c>
      <c r="E10" s="34" t="s">
        <v>118</v>
      </c>
      <c r="G10" s="34" t="s">
        <v>119</v>
      </c>
      <c r="I10" s="34" t="s">
        <v>120</v>
      </c>
      <c r="K10" s="2" t="s">
        <v>123</v>
      </c>
      <c r="P10" s="35" t="s">
        <v>116</v>
      </c>
      <c r="R10" s="14" t="s">
        <v>117</v>
      </c>
      <c r="T10" s="35" t="s">
        <v>118</v>
      </c>
      <c r="V10" s="14" t="s">
        <v>119</v>
      </c>
      <c r="X10" s="35" t="s">
        <v>120</v>
      </c>
      <c r="Y10" s="35" t="s">
        <v>129</v>
      </c>
      <c r="Z10" s="14" t="s">
        <v>122</v>
      </c>
      <c r="AA10" s="14" t="s">
        <v>132</v>
      </c>
      <c r="AL10" s="15" t="s">
        <v>53</v>
      </c>
      <c r="AM10" s="15" t="s">
        <v>38</v>
      </c>
    </row>
    <row r="11" spans="1:41">
      <c r="A11" s="34" t="s">
        <v>116</v>
      </c>
      <c r="C11" s="34" t="s">
        <v>117</v>
      </c>
      <c r="E11" s="34" t="s">
        <v>118</v>
      </c>
      <c r="G11" s="34" t="s">
        <v>119</v>
      </c>
      <c r="I11" s="34" t="s">
        <v>120</v>
      </c>
      <c r="K11" s="2" t="s">
        <v>123</v>
      </c>
      <c r="M11" s="2" t="s">
        <v>125</v>
      </c>
      <c r="O11" s="2" t="s">
        <v>127</v>
      </c>
      <c r="P11" s="35" t="s">
        <v>116</v>
      </c>
      <c r="R11" s="14" t="s">
        <v>117</v>
      </c>
      <c r="T11" s="35" t="s">
        <v>118</v>
      </c>
      <c r="V11" s="14" t="s">
        <v>119</v>
      </c>
      <c r="X11" s="35" t="s">
        <v>120</v>
      </c>
      <c r="Y11" s="35" t="s">
        <v>129</v>
      </c>
      <c r="Z11" s="14" t="s">
        <v>122</v>
      </c>
      <c r="AA11" s="14" t="s">
        <v>132</v>
      </c>
      <c r="AB11" s="14" t="s">
        <v>125</v>
      </c>
      <c r="AD11" s="26" t="s">
        <v>134</v>
      </c>
      <c r="AL11" s="15" t="s">
        <v>37</v>
      </c>
      <c r="AM11" s="15" t="s">
        <v>28</v>
      </c>
      <c r="AN11" s="1" t="s">
        <v>140</v>
      </c>
    </row>
    <row r="12" spans="1:41">
      <c r="A12" s="34" t="s">
        <v>116</v>
      </c>
      <c r="C12" s="34" t="s">
        <v>117</v>
      </c>
      <c r="E12" s="34" t="s">
        <v>118</v>
      </c>
      <c r="G12" s="34" t="s">
        <v>119</v>
      </c>
      <c r="I12" s="34" t="s">
        <v>120</v>
      </c>
      <c r="K12" s="2" t="s">
        <v>123</v>
      </c>
      <c r="M12" s="2" t="s">
        <v>125</v>
      </c>
      <c r="O12" s="2" t="s">
        <v>128</v>
      </c>
      <c r="P12" s="35" t="s">
        <v>116</v>
      </c>
      <c r="R12" s="14" t="s">
        <v>117</v>
      </c>
      <c r="T12" s="35" t="s">
        <v>118</v>
      </c>
      <c r="V12" s="14" t="s">
        <v>119</v>
      </c>
      <c r="X12" s="35" t="s">
        <v>120</v>
      </c>
      <c r="Y12" s="35" t="s">
        <v>129</v>
      </c>
      <c r="Z12" s="14" t="s">
        <v>122</v>
      </c>
      <c r="AA12" s="14" t="s">
        <v>132</v>
      </c>
      <c r="AB12" s="14" t="s">
        <v>125</v>
      </c>
      <c r="AD12" s="26" t="s">
        <v>135</v>
      </c>
      <c r="AL12" s="15" t="s">
        <v>37</v>
      </c>
      <c r="AM12" s="15" t="s">
        <v>28</v>
      </c>
      <c r="AN12" s="1" t="s">
        <v>141</v>
      </c>
    </row>
    <row r="13" spans="1:41">
      <c r="P13" s="35" t="s">
        <v>116</v>
      </c>
      <c r="R13" s="14" t="s">
        <v>117</v>
      </c>
      <c r="T13" s="35" t="s">
        <v>118</v>
      </c>
      <c r="V13" s="14" t="s">
        <v>119</v>
      </c>
      <c r="X13" s="35" t="s">
        <v>120</v>
      </c>
      <c r="Y13" s="35" t="s">
        <v>129</v>
      </c>
      <c r="Z13" s="14" t="s">
        <v>130</v>
      </c>
      <c r="AL13" s="15" t="s">
        <v>27</v>
      </c>
      <c r="AM13" s="15" t="s">
        <v>42</v>
      </c>
      <c r="AN13" s="1" t="s">
        <v>142</v>
      </c>
    </row>
    <row r="14" spans="1:41">
      <c r="P14" s="35" t="s">
        <v>116</v>
      </c>
      <c r="R14" s="14" t="s">
        <v>117</v>
      </c>
      <c r="T14" s="35" t="s">
        <v>118</v>
      </c>
      <c r="V14" s="14" t="s">
        <v>119</v>
      </c>
      <c r="X14" s="35" t="s">
        <v>120</v>
      </c>
      <c r="Y14" s="35" t="s">
        <v>129</v>
      </c>
      <c r="Z14" s="14" t="s">
        <v>130</v>
      </c>
      <c r="AB14" s="14" t="s">
        <v>133</v>
      </c>
      <c r="AL14" s="15" t="s">
        <v>27</v>
      </c>
      <c r="AM14" s="15" t="s">
        <v>35</v>
      </c>
      <c r="AN14" s="1" t="s">
        <v>143</v>
      </c>
    </row>
    <row r="15" spans="1:41">
      <c r="P15" s="35" t="s">
        <v>116</v>
      </c>
      <c r="R15" s="14" t="s">
        <v>117</v>
      </c>
      <c r="T15" s="35" t="s">
        <v>118</v>
      </c>
      <c r="V15" s="14" t="s">
        <v>119</v>
      </c>
      <c r="X15" s="35" t="s">
        <v>120</v>
      </c>
      <c r="Y15" s="35" t="s">
        <v>129</v>
      </c>
      <c r="Z15" s="14" t="s">
        <v>130</v>
      </c>
      <c r="AB15" s="14" t="s">
        <v>133</v>
      </c>
      <c r="AD15" s="26" t="s">
        <v>136</v>
      </c>
      <c r="AE15" s="36" t="s">
        <v>137</v>
      </c>
      <c r="AF15" s="36" t="s">
        <v>138</v>
      </c>
      <c r="AG15" s="36" t="s">
        <v>139</v>
      </c>
      <c r="AI15" s="4" t="s">
        <v>24</v>
      </c>
      <c r="AJ15" s="4" t="s">
        <v>25</v>
      </c>
      <c r="AK15" s="4" t="s">
        <v>99</v>
      </c>
      <c r="AL15" s="15" t="s">
        <v>27</v>
      </c>
      <c r="AM15" s="15" t="s">
        <v>28</v>
      </c>
      <c r="AN15" s="1" t="s">
        <v>144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 Q3:AC10 P6:Z7 P11:AC1048568">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69:AC1048576">
    <cfRule type="expression" dxfId="2" priority="25">
      <formula>AND(NOT(ISBLANK(P1048569)),COUNTA(Q1048569:$AD1048570)=0)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8">
    <dataValidation type="custom" allowBlank="1" showInputMessage="1" showErrorMessage="1" errorTitle="Binomial Naming" error="Species name must start with the name of it's genus." promptTitle="binomial" sqref="AD4" xr:uid="{7B83E153-17D2-3242-A91E-2AE6DBECD279}">
      <formula1>OR(LEFT(#REF!,LEN(#REF!))=#REF!,#REF!="Species")</formula1>
    </dataValidation>
    <dataValidation type="custom" allowBlank="1" showInputMessage="1" showErrorMessage="1" errorTitle="Binomial Naming" error="Species name must start with the name of it's genus." promptTitle="binomial" sqref="AD1:AD3 AD13:AD14" xr:uid="{1915268F-C9C8-D941-8246-8B4A65DC2B99}">
      <formula1>OR(LEFT(AD1048575,LEN(AB1048575))=AB1048575,AD1048575="Species")</formula1>
    </dataValidation>
    <dataValidation type="custom" allowBlank="1" showInputMessage="1" showErrorMessage="1" errorTitle="Binomial Naming" error="Species name must start with the name of it's genus." promptTitle="binomial" sqref="AD5:AD7 AD10 AD17:AD1048576" xr:uid="{305402D7-9536-0749-A955-0711668B4C08}">
      <formula1>OR(LEFT(AD1,LEN(AB1))=AB1,AD1="Species")</formula1>
    </dataValidation>
    <dataValidation allowBlank="1" showErrorMessage="1" errorTitle="No spaces allowed" error="Taxon names above the rank of species may NOT contain spaces." promptTitle="No spaces allowed" prompt="Taxon names above the rank of species may NOT contain spaces." sqref="P1:P7 Q3:AC7 P8:AC1048576" xr:uid="{4FB20754-5091-C149-B6C8-11E2C659D181}"/>
    <dataValidation type="custom" allowBlank="1" showInputMessage="1" showErrorMessage="1" errorTitle="Binomial Naming" error="Species name must start with the name of it's genus." promptTitle="binomial" sqref="AD8:AD9" xr:uid="{990FCA18-10D9-B447-86FF-0788AE082F20}">
      <formula1>OR(LEFT(AD3,LEN(AB3))=AB3,AD3="Species")</formula1>
    </dataValidation>
    <dataValidation type="custom" allowBlank="1" showInputMessage="1" showErrorMessage="1" errorTitle="Binomial Naming" error="Species name must start with the name of it's genus." promptTitle="binomial" sqref="AD16" xr:uid="{95D0B107-060F-4741-B5B2-388D77BDCF9D}">
      <formula1>OR(LEFT(#REF!,LEN(#REF!))=#REF!,#REF!="Species")</formula1>
    </dataValidation>
    <dataValidation type="custom" allowBlank="1" showInputMessage="1" showErrorMessage="1" errorTitle="Binomial Naming" error="Species name must start with the name of it's genus." promptTitle="binomial" sqref="AD11:AD12" xr:uid="{72F43457-4271-C540-AF3C-8259D310F99C}">
      <formula1>OR(LEFT(AD8,LEN(AB8))=AB8,AD8="Species")</formula1>
    </dataValidation>
    <dataValidation type="custom" allowBlank="1" showInputMessage="1" showErrorMessage="1" errorTitle="Binomial Naming" error="Species name must start with the name of it's genus." promptTitle="binomial" sqref="AD15" xr:uid="{194B0401-EF24-DD43-8547-E8B2448840BF}">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63D98B6C-D5A0-D645-AB96-72697AB5FAD6}">
          <x14:formula1>
            <xm:f>'Menu Items (Do not change)'!$E:$E</xm:f>
          </x14:formula1>
          <xm:sqref>AM1:AM2 AM4:AM1048576</xm:sqref>
        </x14:dataValidation>
        <x14:dataValidation type="list" errorStyle="warning" allowBlank="1" showInputMessage="1" showErrorMessage="1" xr:uid="{BC27BAC5-AC30-F54D-824B-F60220ACDB5F}">
          <x14:formula1>
            <xm:f>'Menu Items (Do not change)'!$D:$D</xm:f>
          </x14:formula1>
          <xm:sqref>AL1:AL2 AL4:AL1048576</xm:sqref>
        </x14:dataValidation>
        <x14:dataValidation type="list" allowBlank="1" showInputMessage="1" showErrorMessage="1" xr:uid="{930BAAB9-8BE0-2641-A4C6-640BC89AF74E}">
          <x14:formula1>
            <xm:f>'Menu Items (Do not change)'!$A:$A</xm:f>
          </x14:formula1>
          <xm:sqref>AI1:AI1048576</xm:sqref>
        </x14:dataValidation>
        <x14:dataValidation type="list" allowBlank="1" showInputMessage="1" showErrorMessage="1" xr:uid="{233A1041-2959-5942-A862-3FEF678FAC1C}">
          <x14:formula1>
            <xm:f>'Menu Items (Do not change)'!$B:$B</xm:f>
          </x14:formula1>
          <xm:sqref>AJ1:AJ1048576</xm:sqref>
        </x14:dataValidation>
        <x14:dataValidation type="list" allowBlank="1" showInputMessage="1" showErrorMessage="1" xr:uid="{4DE25A75-B813-DA47-A852-A8F6037803C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4D616-E8C5-7B44-8F2E-51223BE4B119}">
  <dimension ref="A1:AA13"/>
  <sheetViews>
    <sheetView topLeftCell="G1" workbookViewId="0">
      <selection activeCell="R16" sqref="R16"/>
    </sheetView>
  </sheetViews>
  <sheetFormatPr defaultColWidth="10.6640625" defaultRowHeight="15.5"/>
  <cols>
    <col min="1" max="1" width="17.6640625" bestFit="1" customWidth="1"/>
    <col min="2" max="2" width="4.5" bestFit="1" customWidth="1"/>
    <col min="3" max="3" width="10.5" bestFit="1" customWidth="1"/>
    <col min="4" max="4" width="11.6640625" style="37" bestFit="1" customWidth="1"/>
    <col min="5" max="5" width="9" style="37" bestFit="1" customWidth="1"/>
    <col min="6" max="6" width="12.83203125" style="37" bestFit="1" customWidth="1"/>
    <col min="7" max="7" width="9.6640625" style="37" bestFit="1" customWidth="1"/>
    <col min="8" max="8" width="17" style="37" bestFit="1" customWidth="1"/>
    <col min="9" max="9" width="10.33203125" style="37" bestFit="1" customWidth="1"/>
    <col min="10" max="10" width="13.33203125" style="37" bestFit="1" customWidth="1"/>
    <col min="11" max="11" width="8.1640625" style="37" bestFit="1" customWidth="1"/>
    <col min="12" max="12" width="13.83203125" style="37" bestFit="1" customWidth="1"/>
    <col min="13" max="13" width="11.5" style="37" bestFit="1" customWidth="1"/>
    <col min="14" max="14" width="13.33203125" style="37" bestFit="1" customWidth="1"/>
    <col min="15" max="15" width="16.1640625" style="37" bestFit="1" customWidth="1"/>
    <col min="16" max="16" width="14.5" style="37" bestFit="1" customWidth="1"/>
    <col min="17" max="17" width="9" style="37" bestFit="1" customWidth="1"/>
    <col min="18" max="18" width="31.83203125" style="37" bestFit="1" customWidth="1"/>
    <col min="19" max="19" width="9.33203125" bestFit="1" customWidth="1"/>
    <col min="20" max="20" width="34.1640625" customWidth="1"/>
    <col min="21" max="21" width="10.5" bestFit="1" customWidth="1"/>
    <col min="22" max="22" width="12.33203125" bestFit="1" customWidth="1"/>
    <col min="23" max="23" width="9.83203125" bestFit="1" customWidth="1"/>
    <col min="24" max="24" width="10.5" bestFit="1" customWidth="1"/>
    <col min="25" max="25" width="22.5" bestFit="1" customWidth="1"/>
    <col min="26" max="26" width="10.1640625" bestFit="1" customWidth="1"/>
  </cols>
  <sheetData>
    <row r="1" spans="1:27" ht="62">
      <c r="A1" s="43" t="s">
        <v>161</v>
      </c>
      <c r="B1" s="43" t="s">
        <v>160</v>
      </c>
      <c r="C1" s="42" t="s">
        <v>159</v>
      </c>
      <c r="D1" s="44" t="s">
        <v>0</v>
      </c>
      <c r="E1" s="44" t="s">
        <v>1</v>
      </c>
      <c r="F1" s="44" t="s">
        <v>2</v>
      </c>
      <c r="G1" s="44" t="s">
        <v>3</v>
      </c>
      <c r="H1" s="44" t="s">
        <v>4</v>
      </c>
      <c r="I1" s="44" t="s">
        <v>5</v>
      </c>
      <c r="J1" s="44" t="s">
        <v>8</v>
      </c>
      <c r="K1" s="44" t="s">
        <v>6</v>
      </c>
      <c r="L1" s="44" t="s">
        <v>7</v>
      </c>
      <c r="M1" s="44" t="s">
        <v>9</v>
      </c>
      <c r="N1" s="44" t="s">
        <v>10</v>
      </c>
      <c r="O1" s="44" t="s">
        <v>11</v>
      </c>
      <c r="P1" s="44" t="s">
        <v>12</v>
      </c>
      <c r="Q1" s="44" t="s">
        <v>13</v>
      </c>
      <c r="R1" s="44" t="s">
        <v>14</v>
      </c>
      <c r="S1" s="42" t="s">
        <v>158</v>
      </c>
      <c r="T1" s="42" t="s">
        <v>157</v>
      </c>
      <c r="U1" s="42" t="s">
        <v>156</v>
      </c>
      <c r="V1" s="42" t="s">
        <v>155</v>
      </c>
      <c r="W1" s="42" t="s">
        <v>154</v>
      </c>
      <c r="X1" s="42" t="s">
        <v>153</v>
      </c>
      <c r="Y1" s="42" t="s">
        <v>152</v>
      </c>
      <c r="Z1" s="42" t="s">
        <v>151</v>
      </c>
      <c r="AA1" s="42" t="s">
        <v>150</v>
      </c>
    </row>
    <row r="2" spans="1:27">
      <c r="A2" t="s">
        <v>197</v>
      </c>
      <c r="B2" s="41"/>
      <c r="C2" s="40">
        <v>1</v>
      </c>
      <c r="D2" s="39" t="s">
        <v>116</v>
      </c>
      <c r="E2" s="39"/>
      <c r="F2" s="39" t="s">
        <v>117</v>
      </c>
      <c r="G2" s="39"/>
      <c r="H2" s="39" t="s">
        <v>118</v>
      </c>
      <c r="I2" s="39"/>
      <c r="J2" s="39" t="s">
        <v>119</v>
      </c>
      <c r="K2" s="39"/>
      <c r="L2" s="39" t="s">
        <v>120</v>
      </c>
      <c r="M2" s="39" t="s">
        <v>129</v>
      </c>
      <c r="N2" s="39" t="s">
        <v>122</v>
      </c>
      <c r="O2" s="39" t="s">
        <v>131</v>
      </c>
      <c r="P2" s="39" t="s">
        <v>124</v>
      </c>
      <c r="Q2" s="39"/>
      <c r="R2" s="39" t="s">
        <v>149</v>
      </c>
      <c r="S2" s="38" t="s">
        <v>148</v>
      </c>
      <c r="T2" s="38" t="s">
        <v>147</v>
      </c>
      <c r="U2" s="38" t="s">
        <v>163</v>
      </c>
      <c r="V2" s="38"/>
      <c r="W2" s="38" t="s">
        <v>162</v>
      </c>
      <c r="X2" s="38"/>
      <c r="Y2" s="38" t="s">
        <v>164</v>
      </c>
      <c r="Z2" s="38" t="s">
        <v>25</v>
      </c>
      <c r="AA2" t="s">
        <v>96</v>
      </c>
    </row>
    <row r="3" spans="1:27">
      <c r="A3" t="s">
        <v>197</v>
      </c>
      <c r="C3">
        <v>2</v>
      </c>
      <c r="D3" s="37" t="s">
        <v>116</v>
      </c>
      <c r="F3" s="37" t="s">
        <v>117</v>
      </c>
      <c r="H3" s="37" t="s">
        <v>118</v>
      </c>
      <c r="J3" s="37" t="s">
        <v>119</v>
      </c>
      <c r="L3" s="37" t="s">
        <v>120</v>
      </c>
      <c r="M3" s="37" t="s">
        <v>129</v>
      </c>
      <c r="N3" s="37" t="s">
        <v>122</v>
      </c>
      <c r="O3" s="37" t="s">
        <v>131</v>
      </c>
      <c r="P3" s="37" t="s">
        <v>124</v>
      </c>
      <c r="R3" s="37" t="s">
        <v>126</v>
      </c>
      <c r="S3" s="46" t="s">
        <v>76</v>
      </c>
      <c r="T3" s="46" t="s">
        <v>166</v>
      </c>
      <c r="U3" t="s">
        <v>167</v>
      </c>
      <c r="W3" t="s">
        <v>165</v>
      </c>
      <c r="Y3" s="38" t="s">
        <v>164</v>
      </c>
      <c r="Z3" s="38" t="s">
        <v>25</v>
      </c>
      <c r="AA3" t="s">
        <v>96</v>
      </c>
    </row>
    <row r="4" spans="1:27">
      <c r="A4">
        <v>1024671</v>
      </c>
      <c r="C4">
        <v>1</v>
      </c>
      <c r="D4" s="37" t="s">
        <v>116</v>
      </c>
      <c r="F4" s="37" t="s">
        <v>117</v>
      </c>
      <c r="H4" s="37" t="s">
        <v>118</v>
      </c>
      <c r="J4" s="37" t="s">
        <v>119</v>
      </c>
      <c r="L4" s="37" t="s">
        <v>120</v>
      </c>
      <c r="M4" s="37" t="s">
        <v>129</v>
      </c>
      <c r="N4" s="37" t="s">
        <v>122</v>
      </c>
      <c r="O4" s="37" t="s">
        <v>131</v>
      </c>
      <c r="P4" s="37" t="s">
        <v>124</v>
      </c>
      <c r="R4" s="37" t="s">
        <v>126</v>
      </c>
      <c r="S4" s="46" t="s">
        <v>148</v>
      </c>
      <c r="T4" s="46" t="s">
        <v>168</v>
      </c>
      <c r="U4" t="s">
        <v>167</v>
      </c>
      <c r="W4" t="s">
        <v>169</v>
      </c>
      <c r="X4" t="s">
        <v>170</v>
      </c>
      <c r="Y4" s="38" t="s">
        <v>164</v>
      </c>
      <c r="Z4" s="38" t="s">
        <v>25</v>
      </c>
      <c r="AA4" t="s">
        <v>96</v>
      </c>
    </row>
    <row r="5" spans="1:27">
      <c r="A5">
        <v>1024667</v>
      </c>
      <c r="C5">
        <v>1</v>
      </c>
      <c r="D5" s="37" t="s">
        <v>116</v>
      </c>
      <c r="F5" s="37" t="s">
        <v>117</v>
      </c>
      <c r="H5" s="37" t="s">
        <v>118</v>
      </c>
      <c r="J5" s="37" t="s">
        <v>119</v>
      </c>
      <c r="L5" s="37" t="s">
        <v>120</v>
      </c>
      <c r="M5" s="37" t="s">
        <v>129</v>
      </c>
      <c r="N5" s="37" t="s">
        <v>122</v>
      </c>
      <c r="O5" s="37" t="s">
        <v>132</v>
      </c>
      <c r="P5" s="37" t="s">
        <v>125</v>
      </c>
      <c r="R5" s="37" t="s">
        <v>135</v>
      </c>
      <c r="S5" s="46" t="s">
        <v>148</v>
      </c>
      <c r="T5" s="47" t="s">
        <v>173</v>
      </c>
      <c r="U5" t="s">
        <v>179</v>
      </c>
      <c r="W5" t="s">
        <v>175</v>
      </c>
      <c r="Y5" s="38" t="s">
        <v>164</v>
      </c>
      <c r="Z5" s="38" t="s">
        <v>25</v>
      </c>
      <c r="AA5" t="s">
        <v>96</v>
      </c>
    </row>
    <row r="6" spans="1:27">
      <c r="A6" t="s">
        <v>197</v>
      </c>
      <c r="C6">
        <v>2</v>
      </c>
      <c r="D6" s="37" t="s">
        <v>116</v>
      </c>
      <c r="F6" s="37" t="s">
        <v>117</v>
      </c>
      <c r="H6" s="37" t="s">
        <v>118</v>
      </c>
      <c r="J6" s="37" t="s">
        <v>119</v>
      </c>
      <c r="L6" s="37" t="s">
        <v>120</v>
      </c>
      <c r="M6" s="37" t="s">
        <v>129</v>
      </c>
      <c r="N6" s="37" t="s">
        <v>122</v>
      </c>
      <c r="O6" s="37" t="s">
        <v>132</v>
      </c>
      <c r="P6" s="37" t="s">
        <v>125</v>
      </c>
      <c r="R6" s="37" t="s">
        <v>135</v>
      </c>
      <c r="S6" s="46" t="s">
        <v>76</v>
      </c>
      <c r="T6" s="46" t="s">
        <v>171</v>
      </c>
      <c r="U6" t="s">
        <v>179</v>
      </c>
      <c r="W6" t="s">
        <v>176</v>
      </c>
      <c r="Y6" s="38" t="s">
        <v>164</v>
      </c>
      <c r="Z6" s="38" t="s">
        <v>25</v>
      </c>
      <c r="AA6" t="s">
        <v>96</v>
      </c>
    </row>
    <row r="7" spans="1:27">
      <c r="A7" t="s">
        <v>197</v>
      </c>
      <c r="C7">
        <v>3</v>
      </c>
      <c r="D7" s="37" t="s">
        <v>116</v>
      </c>
      <c r="F7" s="37" t="s">
        <v>117</v>
      </c>
      <c r="H7" s="37" t="s">
        <v>118</v>
      </c>
      <c r="J7" s="37" t="s">
        <v>119</v>
      </c>
      <c r="L7" s="37" t="s">
        <v>120</v>
      </c>
      <c r="M7" s="37" t="s">
        <v>129</v>
      </c>
      <c r="N7" s="37" t="s">
        <v>122</v>
      </c>
      <c r="O7" s="37" t="s">
        <v>132</v>
      </c>
      <c r="P7" s="37" t="s">
        <v>125</v>
      </c>
      <c r="R7" s="37" t="s">
        <v>135</v>
      </c>
      <c r="S7" s="46" t="s">
        <v>76</v>
      </c>
      <c r="T7" s="46" t="s">
        <v>172</v>
      </c>
      <c r="U7" t="s">
        <v>179</v>
      </c>
      <c r="W7" t="s">
        <v>177</v>
      </c>
      <c r="Y7" s="38" t="s">
        <v>164</v>
      </c>
      <c r="Z7" s="38" t="s">
        <v>25</v>
      </c>
      <c r="AA7" t="s">
        <v>96</v>
      </c>
    </row>
    <row r="8" spans="1:27">
      <c r="A8" t="s">
        <v>197</v>
      </c>
      <c r="C8">
        <v>4</v>
      </c>
      <c r="D8" s="37" t="s">
        <v>116</v>
      </c>
      <c r="F8" s="37" t="s">
        <v>117</v>
      </c>
      <c r="H8" s="37" t="s">
        <v>118</v>
      </c>
      <c r="J8" s="37" t="s">
        <v>119</v>
      </c>
      <c r="L8" s="37" t="s">
        <v>120</v>
      </c>
      <c r="M8" s="37" t="s">
        <v>129</v>
      </c>
      <c r="N8" s="37" t="s">
        <v>122</v>
      </c>
      <c r="O8" s="37" t="s">
        <v>132</v>
      </c>
      <c r="P8" s="37" t="s">
        <v>125</v>
      </c>
      <c r="R8" s="37" t="s">
        <v>135</v>
      </c>
      <c r="S8" s="46" t="s">
        <v>76</v>
      </c>
      <c r="T8" s="46" t="s">
        <v>174</v>
      </c>
      <c r="U8" t="s">
        <v>179</v>
      </c>
      <c r="W8" t="s">
        <v>178</v>
      </c>
      <c r="Y8" s="38" t="s">
        <v>164</v>
      </c>
      <c r="Z8" s="38" t="s">
        <v>25</v>
      </c>
      <c r="AA8" t="s">
        <v>96</v>
      </c>
    </row>
    <row r="9" spans="1:27">
      <c r="A9">
        <v>1024668</v>
      </c>
      <c r="C9">
        <v>1</v>
      </c>
      <c r="D9" s="37" t="s">
        <v>116</v>
      </c>
      <c r="F9" s="37" t="s">
        <v>117</v>
      </c>
      <c r="H9" s="37" t="s">
        <v>118</v>
      </c>
      <c r="J9" s="37" t="s">
        <v>119</v>
      </c>
      <c r="L9" s="37" t="s">
        <v>120</v>
      </c>
      <c r="M9" s="37" t="s">
        <v>129</v>
      </c>
      <c r="N9" s="37" t="s">
        <v>122</v>
      </c>
      <c r="O9" s="37" t="s">
        <v>132</v>
      </c>
      <c r="P9" s="37" t="s">
        <v>125</v>
      </c>
      <c r="R9" s="37" t="s">
        <v>184</v>
      </c>
      <c r="S9" s="46" t="s">
        <v>148</v>
      </c>
      <c r="T9" s="46" t="s">
        <v>180</v>
      </c>
      <c r="U9" t="s">
        <v>181</v>
      </c>
      <c r="V9" t="s">
        <v>182</v>
      </c>
      <c r="W9" t="s">
        <v>183</v>
      </c>
      <c r="Y9" t="s">
        <v>164</v>
      </c>
      <c r="Z9" t="s">
        <v>25</v>
      </c>
      <c r="AA9" t="s">
        <v>96</v>
      </c>
    </row>
    <row r="10" spans="1:27">
      <c r="A10" t="s">
        <v>197</v>
      </c>
      <c r="C10">
        <v>2</v>
      </c>
      <c r="D10" s="45" t="s">
        <v>116</v>
      </c>
      <c r="E10" s="45"/>
      <c r="F10" s="45" t="s">
        <v>117</v>
      </c>
      <c r="G10" s="45"/>
      <c r="H10" s="45" t="s">
        <v>118</v>
      </c>
      <c r="I10" s="45"/>
      <c r="J10" s="45" t="s">
        <v>119</v>
      </c>
      <c r="K10" s="45"/>
      <c r="L10" s="45" t="s">
        <v>120</v>
      </c>
      <c r="M10" s="45" t="s">
        <v>129</v>
      </c>
      <c r="N10" s="45" t="s">
        <v>122</v>
      </c>
      <c r="O10" s="45" t="s">
        <v>132</v>
      </c>
      <c r="P10" s="45" t="s">
        <v>125</v>
      </c>
      <c r="Q10" s="45"/>
      <c r="R10" s="45" t="s">
        <v>184</v>
      </c>
      <c r="S10" s="9" t="s">
        <v>76</v>
      </c>
      <c r="T10" s="9" t="s">
        <v>187</v>
      </c>
      <c r="U10" t="s">
        <v>189</v>
      </c>
      <c r="W10" t="s">
        <v>185</v>
      </c>
      <c r="Y10" t="s">
        <v>164</v>
      </c>
      <c r="Z10" t="s">
        <v>25</v>
      </c>
      <c r="AA10" t="s">
        <v>96</v>
      </c>
    </row>
    <row r="11" spans="1:27">
      <c r="A11" t="s">
        <v>197</v>
      </c>
      <c r="C11">
        <v>3</v>
      </c>
      <c r="D11" s="45" t="s">
        <v>116</v>
      </c>
      <c r="E11" s="45"/>
      <c r="F11" s="45" t="s">
        <v>117</v>
      </c>
      <c r="G11" s="45"/>
      <c r="H11" s="45" t="s">
        <v>118</v>
      </c>
      <c r="I11" s="45"/>
      <c r="J11" s="45" t="s">
        <v>119</v>
      </c>
      <c r="K11" s="45"/>
      <c r="L11" s="45" t="s">
        <v>120</v>
      </c>
      <c r="M11" s="45" t="s">
        <v>129</v>
      </c>
      <c r="N11" s="45" t="s">
        <v>122</v>
      </c>
      <c r="O11" s="45" t="s">
        <v>132</v>
      </c>
      <c r="P11" s="45" t="s">
        <v>125</v>
      </c>
      <c r="Q11" s="45"/>
      <c r="R11" s="45" t="s">
        <v>184</v>
      </c>
      <c r="S11" s="9" t="s">
        <v>76</v>
      </c>
      <c r="T11" s="46" t="s">
        <v>188</v>
      </c>
      <c r="U11" t="s">
        <v>189</v>
      </c>
      <c r="W11" t="s">
        <v>186</v>
      </c>
      <c r="Y11" t="s">
        <v>164</v>
      </c>
      <c r="Z11" t="s">
        <v>25</v>
      </c>
      <c r="AA11" t="s">
        <v>96</v>
      </c>
    </row>
    <row r="12" spans="1:27">
      <c r="A12">
        <v>1024669</v>
      </c>
      <c r="C12">
        <v>1</v>
      </c>
      <c r="D12" s="45" t="s">
        <v>116</v>
      </c>
      <c r="E12" s="45"/>
      <c r="F12" s="45" t="s">
        <v>117</v>
      </c>
      <c r="G12" s="45"/>
      <c r="H12" s="45" t="s">
        <v>118</v>
      </c>
      <c r="I12" s="45"/>
      <c r="J12" s="45" t="s">
        <v>119</v>
      </c>
      <c r="K12" s="45"/>
      <c r="L12" s="45" t="s">
        <v>120</v>
      </c>
      <c r="M12" s="45" t="s">
        <v>129</v>
      </c>
      <c r="N12" s="45" t="s">
        <v>121</v>
      </c>
      <c r="O12" s="45"/>
      <c r="P12" s="45" t="s">
        <v>194</v>
      </c>
      <c r="R12" s="37" t="s">
        <v>195</v>
      </c>
      <c r="S12" s="46" t="s">
        <v>148</v>
      </c>
      <c r="T12" s="46" t="s">
        <v>190</v>
      </c>
      <c r="U12" t="s">
        <v>191</v>
      </c>
      <c r="W12" t="s">
        <v>192</v>
      </c>
      <c r="X12" t="s">
        <v>193</v>
      </c>
      <c r="Y12" t="s">
        <v>164</v>
      </c>
      <c r="Z12" t="s">
        <v>25</v>
      </c>
      <c r="AA12" t="s">
        <v>96</v>
      </c>
    </row>
    <row r="13" spans="1:27">
      <c r="A13" t="s">
        <v>196</v>
      </c>
      <c r="C13">
        <v>1</v>
      </c>
      <c r="D13" s="37" t="s">
        <v>116</v>
      </c>
      <c r="F13" s="37" t="s">
        <v>117</v>
      </c>
      <c r="H13" s="37" t="s">
        <v>118</v>
      </c>
      <c r="J13" s="37" t="s">
        <v>119</v>
      </c>
      <c r="L13" s="37" t="s">
        <v>120</v>
      </c>
      <c r="M13" s="37" t="s">
        <v>129</v>
      </c>
      <c r="N13" s="37" t="s">
        <v>130</v>
      </c>
      <c r="P13" s="37" t="s">
        <v>133</v>
      </c>
      <c r="R13" s="37" t="s">
        <v>136</v>
      </c>
      <c r="S13" s="46" t="s">
        <v>148</v>
      </c>
      <c r="T13" s="46" t="s">
        <v>138</v>
      </c>
      <c r="U13" t="s">
        <v>139</v>
      </c>
      <c r="W13" t="s">
        <v>137</v>
      </c>
      <c r="Y13" t="s">
        <v>164</v>
      </c>
      <c r="Z13" t="s">
        <v>25</v>
      </c>
      <c r="AA13" t="s">
        <v>96</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7861450-F3CB-924E-97B0-37295C137C8B}">
          <x14:formula1>
            <xm:f>'Menu Items (Do not change)'!$C:$C</xm:f>
          </x14:formula1>
          <xm:sqref>AC13</xm:sqref>
        </x14:dataValidation>
        <x14:dataValidation type="list" allowBlank="1" showInputMessage="1" showErrorMessage="1" xr:uid="{126AAE8E-34A9-E549-AA02-F1F0B2358249}">
          <x14:formula1>
            <xm:f>'Menu Items (Do not change)'!$B:$B</xm:f>
          </x14:formula1>
          <xm:sqref>AB13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A3" sqref="A3"/>
    </sheetView>
  </sheetViews>
  <sheetFormatPr defaultColWidth="10.6640625" defaultRowHeight="15.5"/>
  <cols>
    <col min="1" max="1" width="16" bestFit="1" customWidth="1"/>
    <col min="2" max="2" width="18.83203125" bestFit="1" customWidth="1"/>
    <col min="3" max="3" width="22.83203125" bestFit="1" customWidth="1"/>
    <col min="4" max="5" width="13" bestFit="1" customWidth="1"/>
    <col min="6" max="6" width="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Instructions</vt:lpstr>
      <vt:lpstr>Proposal Template</vt:lpstr>
      <vt:lpstr>VMR_changes</vt:lpstr>
      <vt:lpstr>Menu Items (Do not change)</vt:lpstr>
      <vt:lpstr>VMR_changes!cellBaseFilename</vt:lpstr>
      <vt:lpstr>cellBaseFilename</vt:lpstr>
      <vt:lpstr>VMR_changes!cellFilenameFormatErrors</vt:lpstr>
      <vt:lpstr>cellFilenameFormatErrors</vt:lpstr>
      <vt:lpstr>VMR_changes!cellFilenameStudySectionCode</vt:lpstr>
      <vt:lpstr>cellFilenameStudySectionCode</vt:lpstr>
      <vt:lpstr>VMR_changes!cellFilenameStudySectionName</vt:lpstr>
      <vt:lpstr>cellFilenameStudySectionName</vt:lpstr>
      <vt:lpstr>VMR_changes!studySectionCodeList</vt:lpstr>
      <vt:lpstr>studySectionCodeList</vt:lpstr>
      <vt:lpstr>VMR_changes!studySectionCodeLUT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2024-10-28T08:12:19Z</dcterms:modified>
</cp:coreProperties>
</file>