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7"/>
  <workbookPr defaultThemeVersion="166925"/>
  <mc:AlternateContent xmlns:mc="http://schemas.openxmlformats.org/markup-compatibility/2006">
    <mc:Choice Requires="x15">
      <x15ac:absPath xmlns:x15ac="http://schemas.microsoft.com/office/spreadsheetml/2010/11/ac" url="/Volumes/USB321FD 2/Fungal and protist virus (F) proposals 2/Revised versions TPs /002F Marnaviridae/"/>
    </mc:Choice>
  </mc:AlternateContent>
  <xr:revisionPtr revIDLastSave="0" documentId="8_{A70075F9-0051-8D45-BB5A-1E4A4AFC94E7}" xr6:coauthVersionLast="47" xr6:coauthVersionMax="47" xr10:uidLastSave="{00000000-0000-0000-0000-000000000000}"/>
  <bookViews>
    <workbookView xWindow="41740" yWindow="3000" windowWidth="34200" windowHeight="1856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rPr>
          <t>virus name</t>
        </r>
        <r>
          <rPr>
            <sz val="12"/>
            <color rgb="FF000000"/>
            <rFont val="Calibri"/>
            <family val="2"/>
          </rPr>
          <t xml:space="preserve">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<sst xmlns="http://schemas.openxmlformats.org/spreadsheetml/2006/main" count="641" uniqueCount="234">
  <si>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</si>
  <si>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</si>
  <si>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</si>
  <si>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</si>
  <si>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</si>
  <si>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</si>
  <si>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</si>
  <si>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</si>
  <si>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</si>
  <si>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</si>
  <si>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</si>
  <si>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</si>
  <si>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</si>
  <si>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</si>
  <si>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</si>
  <si>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</si>
  <si>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</si>
  <si>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</si>
  <si>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</si>
  <si>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</si>
  <si>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</si>
  <si>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</si>
  <si>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</si>
  <si>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</si>
  <si>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</si>
  <si>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</si>
  <si>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</si>
  <si>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</si>
  <si>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</si>
  <si>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</si>
  <si>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</si>
  <si>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</si>
  <si>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</si>
  <si>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</si>
  <si>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</si>
  <si>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</si>
  <si>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</si>
  <si>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</si>
  <si>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</si>
  <si>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</si>
  <si>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</si>
  <si>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</si>
  <si>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</si>
  <si>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</si>
  <si>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</si>
  <si>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</si>
  <si>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</si>
  <si>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</si>
  <si>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</si>
  <si>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</si>
  <si>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</si>
  <si>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</si>
  <si>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</si>
  <si>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</si>
  <si>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</si>
  <si>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</si>
  <si>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</si>
  <si>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</si>
  <si>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</si>
  <si>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</si>
  <si>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</si>
  <si>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</si>
  <si>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</si>
  <si>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</si>
  <si>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</si>
  <si>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</si>
  <si>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</si>
  <si>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</si>
  <si>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</si>
  <si>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</si>
  <si>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</si>
  <si>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</si>
  <si>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</si>
  <si>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</si>
  <si>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</si>
  <si>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</si>
  <si>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</si>
  <si>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</si>
  <si>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</si>
  <si>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</si>
  <si>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</si>
  <si>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</si>
  <si>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</si>
  <si>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</si>
  <si>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</si>
  <si>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</si>
  <si>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</si>
  <si>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</si>
  <si>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</si>
  <si>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</si>
  <si>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</si>
  <si>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</si>
  <si>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</si>
  <si>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</si>
  <si>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</si>
  <si>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</si>
  <si>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</si>
  <si>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</si>
  <si>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</si>
  <si>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</si>
  <si>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</si>
  <si>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</si>
  <si>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</si>
  <si>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</si>
  <si>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</si>
  <si>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</si>
  <si>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</si>
  <si>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</si>
  <si>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</si>
  <si>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</si>
  <si>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</si>
  <si>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</si>
  <si>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</si>
  <si>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</si>
  <si>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</si>
  <si>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</si>
  <si>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Riboviria</t>
  </si>
  <si>
    <t>Orthornavirae</t>
  </si>
  <si>
    <t>Pisuviricota</t>
  </si>
  <si>
    <t>Pisoniviricetes</t>
  </si>
  <si>
    <t>Picornavirales</t>
  </si>
  <si>
    <t>Marnaviridae</t>
  </si>
  <si>
    <t>Bacillarnavirus</t>
  </si>
  <si>
    <t>Chaetoceros socialis forma radians RNA virus 1</t>
  </si>
  <si>
    <t>Chaetoceros tenuissimus RNA virus 01</t>
  </si>
  <si>
    <t>Rhizosolenia setigera RNA virus 01</t>
  </si>
  <si>
    <t>Kusarnavirus</t>
  </si>
  <si>
    <t>Astarnavirus</t>
  </si>
  <si>
    <t>Labyrnavirus</t>
  </si>
  <si>
    <t>Aurantiochytrium single-stranded RNA virus 01</t>
  </si>
  <si>
    <t>Locarnavirus</t>
  </si>
  <si>
    <t>Jericarnavirus B</t>
  </si>
  <si>
    <t>Sanfarnavirus 1</t>
  </si>
  <si>
    <t>Sanfarnavirus 2</t>
  </si>
  <si>
    <t>Sanfarnavirus 3</t>
  </si>
  <si>
    <t>Marnavirus</t>
  </si>
  <si>
    <t>Heterosigma akashiwo RNA virus</t>
  </si>
  <si>
    <t>Salisharnavirus</t>
  </si>
  <si>
    <t>Britarnavirus 1</t>
  </si>
  <si>
    <t>Britarnavirus 4</t>
  </si>
  <si>
    <t>Palmarnavirus 128</t>
  </si>
  <si>
    <t>Palmarnavirus 473</t>
  </si>
  <si>
    <t>Sogarnavirus</t>
  </si>
  <si>
    <t>Britarnavirus 2</t>
  </si>
  <si>
    <t>Britarnavirus 3</t>
  </si>
  <si>
    <t>Chaetarnavirus 2</t>
  </si>
  <si>
    <t>Chaetenuissarnavirus II</t>
  </si>
  <si>
    <t>Jericarnavirus A</t>
  </si>
  <si>
    <t>Palmarnavirus 156</t>
  </si>
  <si>
    <t>Bacillarnavirus yujii</t>
  </si>
  <si>
    <t>Bacillarnavirus setoensis</t>
  </si>
  <si>
    <t>Bacillarnavirus nagasakii</t>
  </si>
  <si>
    <t>Kusarnavirus tomaruii</t>
  </si>
  <si>
    <t>Labyrnavirus takaoii</t>
  </si>
  <si>
    <t>Locarnavirus jerichoensis</t>
  </si>
  <si>
    <t>Locarnavirus greningerii</t>
  </si>
  <si>
    <t>Locarnavirus derisii</t>
  </si>
  <si>
    <t>Locarnavirus rohweri</t>
  </si>
  <si>
    <t>Marnavirus taichanarum</t>
  </si>
  <si>
    <t>Salisharnavirus vlokiae</t>
  </si>
  <si>
    <t>Salisharnavirus mirandaeae</t>
  </si>
  <si>
    <t>Salisharnavirus stewardii</t>
  </si>
  <si>
    <t>Sogarnavirus gustavseniae</t>
  </si>
  <si>
    <t>Sogarnavirus kitsilanoensis</t>
  </si>
  <si>
    <t>Sogarnavirus tomaruii</t>
  </si>
  <si>
    <t>Sogarnavirus kimuraei</t>
  </si>
  <si>
    <t>Sogarnavirus culleyi</t>
  </si>
  <si>
    <t>Sogarnavirus palmerensis</t>
  </si>
  <si>
    <t>AB469874</t>
  </si>
  <si>
    <t>Chaetoceros socialis f. radians RNA virus 01</t>
  </si>
  <si>
    <t>CsfrRNAV01</t>
  </si>
  <si>
    <t>Hiroshima Bay</t>
  </si>
  <si>
    <t>AB375474</t>
  </si>
  <si>
    <t>CtenRNAV01</t>
  </si>
  <si>
    <t>Seto Inland Sea</t>
  </si>
  <si>
    <t>AB243297</t>
  </si>
  <si>
    <t>RsRNAV01</t>
  </si>
  <si>
    <t>RsRNAV06</t>
  </si>
  <si>
    <t>AB973945</t>
  </si>
  <si>
    <t>Asterionellopsis glacialis RNA virus</t>
  </si>
  <si>
    <t>AglaRNAV</t>
  </si>
  <si>
    <t>Ag1aRNAV</t>
  </si>
  <si>
    <t>AB193726</t>
  </si>
  <si>
    <t>EF198242</t>
  </si>
  <si>
    <t>JN661160</t>
  </si>
  <si>
    <t>KF412901</t>
  </si>
  <si>
    <t>KF478836</t>
  </si>
  <si>
    <t>AY337486</t>
  </si>
  <si>
    <t>MG584187</t>
  </si>
  <si>
    <t>MH171300</t>
  </si>
  <si>
    <t>KT727023</t>
  </si>
  <si>
    <t>KT727026</t>
  </si>
  <si>
    <t>MG584188</t>
  </si>
  <si>
    <t>MG584189</t>
  </si>
  <si>
    <t>AB639040</t>
  </si>
  <si>
    <t>AB971661</t>
  </si>
  <si>
    <t>EF198241</t>
  </si>
  <si>
    <t>KT727024</t>
  </si>
  <si>
    <t>Marine RNA virus JP-B</t>
  </si>
  <si>
    <t>JP-B</t>
  </si>
  <si>
    <t>none</t>
  </si>
  <si>
    <t>Marine RNA virus SF-1</t>
  </si>
  <si>
    <t>SF-1</t>
  </si>
  <si>
    <t>Marine RNA virus SF-2</t>
  </si>
  <si>
    <t>SF-2</t>
  </si>
  <si>
    <t>Marine RNA virus SF-3</t>
  </si>
  <si>
    <t>SF-3</t>
  </si>
  <si>
    <t>HaRNAV</t>
  </si>
  <si>
    <t>SOG263</t>
  </si>
  <si>
    <t>Marine RNA virus BC-1</t>
  </si>
  <si>
    <t>BC-1</t>
  </si>
  <si>
    <t>Marine RNA virus BC-4</t>
  </si>
  <si>
    <t>BC-4</t>
  </si>
  <si>
    <t>Marine RNA virus PAL128</t>
  </si>
  <si>
    <t>PAL128</t>
  </si>
  <si>
    <t>Marine RNA virus PAL473</t>
  </si>
  <si>
    <t>PAL473</t>
  </si>
  <si>
    <t>Marine RNA virus BC-2</t>
  </si>
  <si>
    <t>BC-2</t>
  </si>
  <si>
    <t>Marine RNA virus BC-3</t>
  </si>
  <si>
    <t>BC-3</t>
  </si>
  <si>
    <t>Chaetoceros species RNA virus 02</t>
  </si>
  <si>
    <t>CspRNAV2</t>
  </si>
  <si>
    <t>Csp02RNAV01</t>
  </si>
  <si>
    <t>Chaetoceros tenuissimus RNA virus type II</t>
  </si>
  <si>
    <t>CtenRNAVII</t>
  </si>
  <si>
    <t>SS10-16V</t>
  </si>
  <si>
    <t>Marine RNA virus JP-A</t>
  </si>
  <si>
    <t>JP-A</t>
  </si>
  <si>
    <t>Marine RNA virus PAL156</t>
  </si>
  <si>
    <t>PAL156</t>
  </si>
  <si>
    <t xml:space="preserve">   Aurantiochytrium single-stranded RNA virus 01</t>
  </si>
  <si>
    <t xml:space="preserve">   ASSRNAV01</t>
  </si>
  <si>
    <t>Salisharnavirus britensis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</si>
</sst>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
      <i/>
      <sz val="12"/>
      <color rgb="FF000000"/>
      <name val="Calibri"/>
      <family val="2"/>
      <scheme val="minor"/>
    </font>
    <font>
      <i/>
      <sz val="12"/>
      <color rgb="FF242424"/>
      <name val="Calibri"/>
      <family val="2"/>
      <scheme val="minor"/>
    </font>
    <font>
      <sz val="12"/>
      <color rgb="FF323232"/>
      <name val="Calibri"/>
      <family val="2"/>
      <scheme val="minor"/>
    </font>
  </fonts>
  <fills count="10">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
      <patternFill patternType="solid">
        <fgColor theme="3" tint="0.79998168889431442"/>
        <bgColor rgb="FF000000"/>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9">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5"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5" fillId="8" borderId="1" xfId="0" applyFont="1" applyFill="1" applyBorder="1" applyAlignment="1">
      <alignment horizontal="center" vertical="center"/>
    </xf>
    <xf numFmtId="0" fontId="15" fillId="8" borderId="1" xfId="0" applyFont="1" applyFill="1" applyBorder="1" applyAlignment="1">
      <alignment horizontal="center" vertical="center" wrapText="1"/>
    </xf>
    <xf numFmtId="0" fontId="17" fillId="5" borderId="4" xfId="0" applyFont="1" applyFill="1" applyBorder="1"/>
    <xf numFmtId="0" fontId="16" fillId="5" borderId="4" xfId="0" applyFont="1" applyFill="1" applyBorder="1"/>
    <xf numFmtId="0" fontId="16" fillId="0" borderId="4" xfId="0" applyFont="1" applyBorder="1"/>
    <xf numFmtId="0" fontId="18" fillId="7" borderId="1" xfId="0" applyFont="1" applyFill="1" applyBorder="1"/>
    <xf numFmtId="0" fontId="19" fillId="7" borderId="1" xfId="0" applyFont="1" applyFill="1" applyBorder="1" applyAlignment="1">
      <alignment horizontal="center" vertical="center"/>
    </xf>
    <xf numFmtId="0" fontId="20" fillId="7" borderId="1" xfId="0" applyFont="1" applyFill="1" applyBorder="1" applyAlignment="1">
      <alignment horizontal="center" vertical="center"/>
    </xf>
    <xf numFmtId="0" fontId="21" fillId="5" borderId="4" xfId="0" applyFont="1" applyFill="1" applyBorder="1"/>
    <xf numFmtId="0" fontId="16" fillId="5" borderId="6" xfId="0" applyFont="1" applyFill="1" applyBorder="1"/>
    <xf numFmtId="0" fontId="22" fillId="0" borderId="3" xfId="0" applyFont="1" applyBorder="1" applyAlignment="1">
      <alignment horizontal="center" vertical="center"/>
    </xf>
    <xf numFmtId="0" fontId="0" fillId="5" borderId="0" xfId="0" applyFill="1" applyAlignment="1">
      <alignment horizontal="left" vertical="top" wrapText="1"/>
    </xf>
    <xf numFmtId="0" fontId="28" fillId="0" borderId="0" xfId="0" applyFont="1" applyAlignment="1">
      <alignment vertical="center"/>
    </xf>
    <xf numFmtId="0" fontId="29" fillId="4" borderId="1" xfId="0" applyFont="1" applyFill="1" applyBorder="1"/>
    <xf numFmtId="0" fontId="30" fillId="4" borderId="1" xfId="0" applyFont="1" applyFill="1" applyBorder="1"/>
    <xf numFmtId="0" fontId="31" fillId="4" borderId="1" xfId="0" applyFont="1" applyFill="1" applyBorder="1"/>
    <xf numFmtId="0" fontId="0" fillId="4" borderId="8" xfId="0" applyFill="1" applyBorder="1"/>
    <xf numFmtId="0" fontId="29" fillId="7" borderId="1" xfId="0" applyFont="1" applyFill="1" applyBorder="1"/>
    <xf numFmtId="0" fontId="8" fillId="7" borderId="1" xfId="0" applyFont="1" applyFill="1" applyBorder="1"/>
    <xf numFmtId="0" fontId="0" fillId="7" borderId="8" xfId="0" applyFill="1" applyBorder="1"/>
    <xf numFmtId="0" fontId="6" fillId="9" borderId="1" xfId="2" applyFill="1" applyBorder="1" applyAlignment="1">
      <alignment horizontal="left" vertical="center" indent="1"/>
    </xf>
    <xf numFmtId="0" fontId="32" fillId="9" borderId="1" xfId="0" applyFont="1" applyFill="1" applyBorder="1" applyAlignment="1">
      <alignment horizontal="left" vertical="center" wrapText="1" indent="1"/>
    </xf>
    <xf numFmtId="0" fontId="0" fillId="6" borderId="2" xfId="0" applyFill="1" applyBorder="1"/>
    <xf numFmtId="0" fontId="0" fillId="6" borderId="1" xfId="0" applyFill="1" applyBorder="1" applyAlignment="1">
      <alignment horizontal="left"/>
    </xf>
    <xf numFmtId="0" fontId="22" fillId="8" borderId="6" xfId="0" applyFont="1" applyFill="1" applyBorder="1" applyAlignment="1">
      <alignment horizontal="center" vertical="center"/>
    </xf>
    <xf numFmtId="0" fontId="22" fillId="8" borderId="2" xfId="0" applyFont="1" applyFill="1" applyBorder="1" applyAlignment="1">
      <alignment horizontal="center" vertical="center"/>
    </xf>
    <xf numFmtId="0" fontId="27" fillId="5" borderId="7" xfId="0" applyFont="1" applyFill="1" applyBorder="1" applyAlignment="1">
      <alignment horizontal="left"/>
    </xf>
    <xf numFmtId="0" fontId="27"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2" fillId="4" borderId="3" xfId="0" applyFont="1" applyFill="1" applyBorder="1" applyAlignment="1">
      <alignment horizontal="center" vertical="center"/>
    </xf>
    <xf numFmtId="0" fontId="22" fillId="7" borderId="3" xfId="0" applyFont="1" applyFill="1" applyBorder="1" applyAlignment="1">
      <alignment horizontal="center" vertical="center"/>
    </xf>
    <xf numFmtId="0" fontId="22" fillId="6" borderId="5" xfId="0" applyFont="1" applyFill="1" applyBorder="1" applyAlignment="1">
      <alignment horizontal="center" vertical="center"/>
    </xf>
    <xf numFmtId="0" fontId="22" fillId="6" borderId="6" xfId="0" applyFont="1" applyFill="1" applyBorder="1" applyAlignment="1">
      <alignment horizontal="center" vertical="center"/>
    </xf>
    <xf numFmtId="0" fontId="22" fillId="6" borderId="2" xfId="0" applyFont="1" applyFill="1" applyBorder="1" applyAlignment="1">
      <alignment horizontal="center" vertical="center"/>
    </xf>
    <xf numFmtId="0" fontId="23" fillId="5" borderId="1" xfId="0" applyFont="1" applyFill="1" applyBorder="1" applyAlignment="1">
      <alignment horizontal="right"/>
    </xf>
    <xf numFmtId="0" fontId="26"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9">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val="0"/>
        <i/>
      </font>
    </dxf>
    <dxf>
      <font>
        <b/>
        <i val="0"/>
        <color rgb="FF7030A0"/>
      </font>
    </dxf>
    <dxf>
      <font>
        <b val="0"/>
        <i/>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8" Type="http://schemas.openxmlformats.org/officeDocument/2006/relationships/hyperlink" Target="https://www.ncbi.nlm.nih.gov/nuccore/EF198242" TargetMode="External"/><Relationship Id="rId13" Type="http://schemas.openxmlformats.org/officeDocument/2006/relationships/hyperlink" Target="https://www.ncbi.nlm.nih.gov/nuccore/MG584187" TargetMode="External"/><Relationship Id="rId18" Type="http://schemas.openxmlformats.org/officeDocument/2006/relationships/hyperlink" Target="https://www.ncbi.nlm.nih.gov/nuccore/MG584189" TargetMode="External"/><Relationship Id="rId3" Type="http://schemas.openxmlformats.org/officeDocument/2006/relationships/hyperlink" Target="https://www.ncbi.nlm.nih.gov/nuccore/AB469874" TargetMode="External"/><Relationship Id="rId21" Type="http://schemas.openxmlformats.org/officeDocument/2006/relationships/hyperlink" Target="https://www.ncbi.nlm.nih.gov/nuccore/EF198241" TargetMode="External"/><Relationship Id="rId7" Type="http://schemas.openxmlformats.org/officeDocument/2006/relationships/hyperlink" Target="https://www.ncbi.nlm.nih.gov/nuccore/AB193726" TargetMode="External"/><Relationship Id="rId12" Type="http://schemas.openxmlformats.org/officeDocument/2006/relationships/hyperlink" Target="https://www.ncbi.nlm.nih.gov/nuccore/AY337486" TargetMode="External"/><Relationship Id="rId17" Type="http://schemas.openxmlformats.org/officeDocument/2006/relationships/hyperlink" Target="https://www.ncbi.nlm.nih.gov/nuccore/MG584188" TargetMode="External"/><Relationship Id="rId2" Type="http://schemas.openxmlformats.org/officeDocument/2006/relationships/hyperlink" Target="https://ictv.global/proposal_validation" TargetMode="External"/><Relationship Id="rId16" Type="http://schemas.openxmlformats.org/officeDocument/2006/relationships/hyperlink" Target="https://www.ncbi.nlm.nih.gov/nuccore/KT727026" TargetMode="External"/><Relationship Id="rId20" Type="http://schemas.openxmlformats.org/officeDocument/2006/relationships/hyperlink" Target="https://www.ncbi.nlm.nih.gov/nuccore/AB971661" TargetMode="External"/><Relationship Id="rId1" Type="http://schemas.openxmlformats.org/officeDocument/2006/relationships/hyperlink" Target="https://ictv.global/taxonomy/templates" TargetMode="External"/><Relationship Id="rId6" Type="http://schemas.openxmlformats.org/officeDocument/2006/relationships/hyperlink" Target="https://www.ncbi.nlm.nih.gov/nuccore/AB973945" TargetMode="External"/><Relationship Id="rId11" Type="http://schemas.openxmlformats.org/officeDocument/2006/relationships/hyperlink" Target="https://www.ncbi.nlm.nih.gov/nuccore/KF478836" TargetMode="External"/><Relationship Id="rId24" Type="http://schemas.openxmlformats.org/officeDocument/2006/relationships/comments" Target="../comments1.xml"/><Relationship Id="rId5" Type="http://schemas.openxmlformats.org/officeDocument/2006/relationships/hyperlink" Target="https://www.ncbi.nlm.nih.gov/nuccore/AB243297" TargetMode="External"/><Relationship Id="rId15" Type="http://schemas.openxmlformats.org/officeDocument/2006/relationships/hyperlink" Target="https://www.ncbi.nlm.nih.gov/nuccore/KT727023" TargetMode="External"/><Relationship Id="rId23" Type="http://schemas.openxmlformats.org/officeDocument/2006/relationships/vmlDrawing" Target="../drawings/vmlDrawing1.vml"/><Relationship Id="rId10" Type="http://schemas.openxmlformats.org/officeDocument/2006/relationships/hyperlink" Target="https://www.ncbi.nlm.nih.gov/nuccore/KF412901" TargetMode="External"/><Relationship Id="rId19" Type="http://schemas.openxmlformats.org/officeDocument/2006/relationships/hyperlink" Target="https://www.ncbi.nlm.nih.gov/nuccore/AB639040" TargetMode="External"/><Relationship Id="rId4" Type="http://schemas.openxmlformats.org/officeDocument/2006/relationships/hyperlink" Target="https://www.ncbi.nlm.nih.gov/nuccore/AB375474" TargetMode="External"/><Relationship Id="rId9" Type="http://schemas.openxmlformats.org/officeDocument/2006/relationships/hyperlink" Target="https://www.ncbi.nlm.nih.gov/nuccore/JN661160" TargetMode="External"/><Relationship Id="rId14" Type="http://schemas.openxmlformats.org/officeDocument/2006/relationships/hyperlink" Target="https://www.ncbi.nlm.nih.gov/nuccore/MH171300" TargetMode="External"/><Relationship Id="rId22" Type="http://schemas.openxmlformats.org/officeDocument/2006/relationships/hyperlink" Target="https://www.ncbi.nlm.nih.gov/nuccore/KT72702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baseColWidth="10" defaultRowHeight="16" x14ac:dyDescent="0.2"/>
  <cols>
    <col min="1" max="1" width="2.83203125" customWidth="1"/>
    <col min="2" max="2" width="173.5" customWidth="1"/>
  </cols>
  <sheetData>
    <row r="1" spans="2:2" ht="37" customHeight="1" x14ac:dyDescent="0.2">
      <c r="B1" s="33" t="s">
        <v>114</v>
      </c>
    </row>
    <row r="2" spans="2:2" ht="255" x14ac:dyDescent="0.2">
      <c r="B2" s="32" t="s">
        <v>113</v>
      </c>
    </row>
  </sheetData>
  <conditionalFormatting sqref="B2">
    <cfRule type="expression" dxfId="8"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24"/>
  <sheetViews>
    <sheetView tabSelected="1" topLeftCell="R1" zoomScale="130" zoomScaleNormal="130" workbookViewId="0">
      <pane ySplit="4" topLeftCell="A5" activePane="bottomLeft" state="frozen"/>
      <selection pane="bottomLeft" activeCell="AD26" sqref="AD26"/>
    </sheetView>
  </sheetViews>
  <sheetFormatPr baseColWidth="10" defaultRowHeight="16" x14ac:dyDescent="0.2"/>
  <cols>
    <col min="1" max="1" width="15" style="2" bestFit="1" customWidth="1"/>
    <col min="2" max="2" width="9" style="2" bestFit="1" customWidth="1"/>
    <col min="3" max="3" width="8.33203125" style="2" bestFit="1" customWidth="1"/>
    <col min="4" max="4" width="11.1640625" style="2" bestFit="1" customWidth="1"/>
    <col min="5" max="14" width="10.83203125" style="2"/>
    <col min="15" max="15" width="41" style="2" bestFit="1" customWidth="1"/>
    <col min="16" max="16" width="17" style="14" customWidth="1"/>
    <col min="17" max="27" width="10.83203125" style="14"/>
    <col min="28" max="28" width="14" style="14" bestFit="1" customWidth="1"/>
    <col min="29" max="29" width="10" style="14" bestFit="1" customWidth="1"/>
    <col min="30" max="30" width="24.83203125" style="26" bestFit="1" customWidth="1"/>
    <col min="31" max="31" width="31.33203125" style="4" customWidth="1"/>
    <col min="32" max="32" width="44.832031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56" t="s">
        <v>112</v>
      </c>
      <c r="C1" s="56"/>
      <c r="D1" s="56"/>
      <c r="E1" s="57" t="str">
        <f ca="1">IF(LEN(cellFilenameFormatErrors)=0,LEFT(cellBaseFilename,9),"Code is automatically derived from the filename: 'YEAR.###X.[STATUS.][v#.]DESCRIPTION.xlsx', X=SC code")</f>
        <v>2024.002F</v>
      </c>
      <c r="F1" s="57"/>
      <c r="G1" s="57"/>
      <c r="H1" s="57"/>
      <c r="I1" s="57"/>
      <c r="J1" s="57"/>
      <c r="K1" s="57"/>
      <c r="L1" s="57"/>
      <c r="M1" s="57"/>
      <c r="N1" s="57"/>
      <c r="O1" s="57"/>
      <c r="P1" s="47"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48"/>
      <c r="R1" s="48"/>
      <c r="S1" s="48"/>
      <c r="T1" s="48"/>
      <c r="U1" s="48"/>
      <c r="V1" s="48"/>
      <c r="W1" s="48"/>
      <c r="X1" s="48"/>
      <c r="Y1" s="48"/>
      <c r="Z1" s="48"/>
      <c r="AA1" s="48"/>
      <c r="AB1" s="48"/>
      <c r="AC1" s="48"/>
      <c r="AD1" s="29" t="s">
        <v>28</v>
      </c>
      <c r="AE1" s="25" t="str" cm="1">
        <f t="array" aca="1" ref="AE1" ca="1">MID(CELL("filename",'Proposal Template'!$B$1),SEARCH("[",CELL("filename",'Proposal Template'!$B$1))+1, SEARCH("]",CELL("filename",'Proposal Template'!$B$1))-SEARCH("[",CELL("filename",'Proposal Template'!$B$1))-1)</f>
        <v>2024.002F.Uc.v2.Marnaviridae_spren.xlsx</v>
      </c>
      <c r="AF1" s="23"/>
      <c r="AG1" s="16"/>
      <c r="AH1" s="16"/>
      <c r="AI1" s="16"/>
      <c r="AJ1" s="16"/>
      <c r="AK1" s="16"/>
      <c r="AL1" s="16"/>
      <c r="AM1" s="16"/>
      <c r="AN1" s="16"/>
      <c r="AO1"/>
    </row>
    <row r="2" spans="1:41" ht="19" x14ac:dyDescent="0.25">
      <c r="A2" s="18" t="s">
        <v>115</v>
      </c>
      <c r="B2" s="56" t="s">
        <v>111</v>
      </c>
      <c r="C2" s="56"/>
      <c r="D2" s="56"/>
      <c r="E2" s="58"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Fungal and protist virus (F) proposals</v>
      </c>
      <c r="F2" s="58"/>
      <c r="G2" s="58"/>
      <c r="H2" s="58"/>
      <c r="I2" s="58"/>
      <c r="J2" s="58"/>
      <c r="K2" s="58"/>
      <c r="L2" s="58"/>
      <c r="M2" s="58"/>
      <c r="N2" s="58"/>
      <c r="O2" s="58"/>
      <c r="P2" s="49" t="str">
        <f ca="1">_xlfn.CONCAT(
IF(NOT(ISERROR(AF2)),"","Study Section code ('"&amp;AE2&amp;"') is not valid; ")
)</f>
        <v/>
      </c>
      <c r="Q2" s="50"/>
      <c r="R2" s="50"/>
      <c r="S2" s="50"/>
      <c r="T2" s="50"/>
      <c r="U2" s="50"/>
      <c r="V2" s="50"/>
      <c r="W2" s="50"/>
      <c r="X2" s="50"/>
      <c r="Y2" s="50"/>
      <c r="Z2" s="50"/>
      <c r="AA2" s="50"/>
      <c r="AB2" s="50"/>
      <c r="AC2" s="50"/>
      <c r="AD2" s="30" t="s">
        <v>28</v>
      </c>
      <c r="AE2" s="24" t="str">
        <f ca="1">MID(AE1,9,1)</f>
        <v>F</v>
      </c>
      <c r="AF2" s="24" t="str">
        <f ca="1">VLOOKUP(AE2,studySectionCodeLUT,2,FALSE)</f>
        <v>Fungal and protist virus (F) proposals</v>
      </c>
      <c r="AG2" s="3"/>
      <c r="AH2" s="3"/>
      <c r="AI2" s="3"/>
      <c r="AJ2" s="3"/>
      <c r="AK2" s="3"/>
      <c r="AL2" s="3"/>
      <c r="AM2" s="3"/>
      <c r="AN2" s="3"/>
    </row>
    <row r="3" spans="1:41" ht="36" customHeight="1" x14ac:dyDescent="0.2">
      <c r="A3" s="51" t="s">
        <v>21</v>
      </c>
      <c r="B3" s="51"/>
      <c r="C3" s="51"/>
      <c r="D3" s="51"/>
      <c r="E3" s="51"/>
      <c r="F3" s="51"/>
      <c r="G3" s="51"/>
      <c r="H3" s="51"/>
      <c r="I3" s="51"/>
      <c r="J3" s="51"/>
      <c r="K3" s="51"/>
      <c r="L3" s="51"/>
      <c r="M3" s="51"/>
      <c r="N3" s="51"/>
      <c r="O3" s="51"/>
      <c r="P3" s="52" t="s">
        <v>22</v>
      </c>
      <c r="Q3" s="52"/>
      <c r="R3" s="52"/>
      <c r="S3" s="52"/>
      <c r="T3" s="52"/>
      <c r="U3" s="52"/>
      <c r="V3" s="52"/>
      <c r="W3" s="52"/>
      <c r="X3" s="52"/>
      <c r="Y3" s="52"/>
      <c r="Z3" s="52"/>
      <c r="AA3" s="52"/>
      <c r="AB3" s="52"/>
      <c r="AC3" s="52"/>
      <c r="AD3" s="52"/>
      <c r="AE3" s="53" t="s">
        <v>110</v>
      </c>
      <c r="AF3" s="54"/>
      <c r="AG3" s="54"/>
      <c r="AH3" s="54"/>
      <c r="AI3" s="54"/>
      <c r="AJ3" s="54"/>
      <c r="AK3" s="55"/>
      <c r="AL3" s="45" t="s">
        <v>109</v>
      </c>
      <c r="AM3" s="46"/>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ht="17" x14ac:dyDescent="0.2">
      <c r="A5" s="34" t="s">
        <v>116</v>
      </c>
      <c r="B5" s="34"/>
      <c r="C5" s="34" t="s">
        <v>117</v>
      </c>
      <c r="D5" s="34"/>
      <c r="E5" s="34" t="s">
        <v>118</v>
      </c>
      <c r="F5" s="34"/>
      <c r="G5" s="34" t="s">
        <v>119</v>
      </c>
      <c r="I5" s="34" t="s">
        <v>120</v>
      </c>
      <c r="K5" s="34" t="s">
        <v>121</v>
      </c>
      <c r="M5" s="34" t="s">
        <v>122</v>
      </c>
      <c r="O5" s="35" t="s">
        <v>123</v>
      </c>
      <c r="P5" s="38" t="s">
        <v>116</v>
      </c>
      <c r="Q5" s="38"/>
      <c r="R5" s="38" t="s">
        <v>117</v>
      </c>
      <c r="S5" s="38"/>
      <c r="T5" s="38" t="s">
        <v>118</v>
      </c>
      <c r="U5" s="38"/>
      <c r="V5" s="38" t="s">
        <v>119</v>
      </c>
      <c r="X5" s="38" t="s">
        <v>120</v>
      </c>
      <c r="Z5" s="38" t="s">
        <v>121</v>
      </c>
      <c r="AB5" s="38" t="s">
        <v>122</v>
      </c>
      <c r="AD5" s="39" t="s">
        <v>149</v>
      </c>
      <c r="AE5" s="41" t="s">
        <v>168</v>
      </c>
      <c r="AF5" s="42" t="s">
        <v>169</v>
      </c>
      <c r="AG5" s="42" t="s">
        <v>170</v>
      </c>
      <c r="AH5" s="43" t="s">
        <v>171</v>
      </c>
      <c r="AI5" s="4" t="s">
        <v>24</v>
      </c>
      <c r="AJ5" s="4" t="s">
        <v>101</v>
      </c>
      <c r="AK5" s="4" t="s">
        <v>96</v>
      </c>
      <c r="AL5" s="15" t="s">
        <v>37</v>
      </c>
      <c r="AM5" s="15" t="s">
        <v>28</v>
      </c>
    </row>
    <row r="6" spans="1:41" ht="17" x14ac:dyDescent="0.2">
      <c r="A6" s="34" t="s">
        <v>116</v>
      </c>
      <c r="B6" s="34"/>
      <c r="C6" s="34" t="s">
        <v>117</v>
      </c>
      <c r="D6" s="34"/>
      <c r="E6" s="34" t="s">
        <v>118</v>
      </c>
      <c r="F6" s="34"/>
      <c r="G6" s="34" t="s">
        <v>119</v>
      </c>
      <c r="I6" s="2" t="s">
        <v>120</v>
      </c>
      <c r="K6" s="2" t="s">
        <v>121</v>
      </c>
      <c r="M6" s="2" t="s">
        <v>122</v>
      </c>
      <c r="O6" s="35" t="s">
        <v>124</v>
      </c>
      <c r="P6" s="38" t="s">
        <v>116</v>
      </c>
      <c r="Q6" s="38"/>
      <c r="R6" s="38" t="s">
        <v>117</v>
      </c>
      <c r="S6" s="38"/>
      <c r="T6" s="38" t="s">
        <v>118</v>
      </c>
      <c r="U6" s="38"/>
      <c r="V6" s="38" t="s">
        <v>119</v>
      </c>
      <c r="X6" s="14" t="s">
        <v>120</v>
      </c>
      <c r="Z6" s="14" t="s">
        <v>121</v>
      </c>
      <c r="AB6" s="14" t="s">
        <v>122</v>
      </c>
      <c r="AD6" s="39" t="s">
        <v>150</v>
      </c>
      <c r="AE6" s="41" t="s">
        <v>172</v>
      </c>
      <c r="AF6" s="42" t="s">
        <v>124</v>
      </c>
      <c r="AG6" s="42" t="s">
        <v>173</v>
      </c>
      <c r="AH6" s="43" t="s">
        <v>174</v>
      </c>
      <c r="AI6" s="4" t="s">
        <v>24</v>
      </c>
      <c r="AJ6" s="4" t="s">
        <v>101</v>
      </c>
      <c r="AK6" s="4" t="s">
        <v>96</v>
      </c>
      <c r="AL6" s="15" t="s">
        <v>37</v>
      </c>
      <c r="AM6" s="15" t="s">
        <v>28</v>
      </c>
    </row>
    <row r="7" spans="1:41" ht="17" x14ac:dyDescent="0.2">
      <c r="A7" s="34" t="s">
        <v>116</v>
      </c>
      <c r="B7" s="34"/>
      <c r="C7" s="34" t="s">
        <v>117</v>
      </c>
      <c r="D7" s="34"/>
      <c r="E7" s="34" t="s">
        <v>118</v>
      </c>
      <c r="F7" s="34"/>
      <c r="G7" s="34" t="s">
        <v>119</v>
      </c>
      <c r="I7" s="2" t="s">
        <v>120</v>
      </c>
      <c r="K7" s="2" t="s">
        <v>121</v>
      </c>
      <c r="M7" s="2" t="s">
        <v>122</v>
      </c>
      <c r="O7" s="36" t="s">
        <v>125</v>
      </c>
      <c r="P7" s="38" t="s">
        <v>116</v>
      </c>
      <c r="Q7" s="38"/>
      <c r="R7" s="38" t="s">
        <v>117</v>
      </c>
      <c r="S7" s="38"/>
      <c r="T7" s="38" t="s">
        <v>118</v>
      </c>
      <c r="U7" s="38"/>
      <c r="V7" s="38" t="s">
        <v>119</v>
      </c>
      <c r="X7" s="14" t="s">
        <v>120</v>
      </c>
      <c r="Z7" s="14" t="s">
        <v>121</v>
      </c>
      <c r="AB7" s="14" t="s">
        <v>122</v>
      </c>
      <c r="AD7" s="39" t="s">
        <v>151</v>
      </c>
      <c r="AE7" s="41" t="s">
        <v>175</v>
      </c>
      <c r="AF7" s="42" t="s">
        <v>125</v>
      </c>
      <c r="AG7" s="42" t="s">
        <v>176</v>
      </c>
      <c r="AH7" s="43" t="s">
        <v>177</v>
      </c>
      <c r="AI7" s="4" t="s">
        <v>24</v>
      </c>
      <c r="AJ7" s="4" t="s">
        <v>101</v>
      </c>
      <c r="AK7" s="4" t="s">
        <v>96</v>
      </c>
      <c r="AL7" s="15" t="s">
        <v>37</v>
      </c>
      <c r="AM7" s="15" t="s">
        <v>28</v>
      </c>
    </row>
    <row r="8" spans="1:41" ht="17" x14ac:dyDescent="0.2">
      <c r="A8" s="34" t="s">
        <v>116</v>
      </c>
      <c r="B8" s="34"/>
      <c r="C8" s="34" t="s">
        <v>117</v>
      </c>
      <c r="D8" s="34"/>
      <c r="E8" s="34" t="s">
        <v>118</v>
      </c>
      <c r="F8" s="34"/>
      <c r="G8" s="34" t="s">
        <v>119</v>
      </c>
      <c r="I8" s="2" t="s">
        <v>120</v>
      </c>
      <c r="K8" s="2" t="s">
        <v>121</v>
      </c>
      <c r="M8" s="2" t="s">
        <v>126</v>
      </c>
      <c r="O8" s="36" t="s">
        <v>127</v>
      </c>
      <c r="P8" s="38" t="s">
        <v>116</v>
      </c>
      <c r="Q8" s="38"/>
      <c r="R8" s="38" t="s">
        <v>117</v>
      </c>
      <c r="S8" s="38"/>
      <c r="T8" s="38" t="s">
        <v>118</v>
      </c>
      <c r="U8" s="38"/>
      <c r="V8" s="38" t="s">
        <v>119</v>
      </c>
      <c r="X8" s="14" t="s">
        <v>120</v>
      </c>
      <c r="Z8" s="14" t="s">
        <v>121</v>
      </c>
      <c r="AB8" s="14" t="s">
        <v>126</v>
      </c>
      <c r="AD8" s="39" t="s">
        <v>152</v>
      </c>
      <c r="AE8" s="41" t="s">
        <v>178</v>
      </c>
      <c r="AF8" s="42" t="s">
        <v>179</v>
      </c>
      <c r="AG8" s="42" t="s">
        <v>180</v>
      </c>
      <c r="AH8" s="43" t="s">
        <v>181</v>
      </c>
      <c r="AI8" s="4" t="s">
        <v>24</v>
      </c>
      <c r="AJ8" s="4" t="s">
        <v>101</v>
      </c>
      <c r="AK8" s="4" t="s">
        <v>96</v>
      </c>
      <c r="AL8" s="15" t="s">
        <v>37</v>
      </c>
      <c r="AM8" s="15" t="s">
        <v>28</v>
      </c>
    </row>
    <row r="9" spans="1:41" x14ac:dyDescent="0.2">
      <c r="A9" s="34" t="s">
        <v>116</v>
      </c>
      <c r="B9" s="34"/>
      <c r="C9" s="34" t="s">
        <v>117</v>
      </c>
      <c r="D9" s="34"/>
      <c r="E9" s="34" t="s">
        <v>118</v>
      </c>
      <c r="F9" s="34"/>
      <c r="G9" s="34" t="s">
        <v>119</v>
      </c>
      <c r="I9" s="2" t="s">
        <v>120</v>
      </c>
      <c r="K9" s="2" t="s">
        <v>121</v>
      </c>
      <c r="M9" s="2" t="s">
        <v>128</v>
      </c>
      <c r="O9" s="36" t="s">
        <v>129</v>
      </c>
      <c r="P9" s="38" t="s">
        <v>116</v>
      </c>
      <c r="Q9" s="38"/>
      <c r="R9" s="38" t="s">
        <v>117</v>
      </c>
      <c r="S9" s="38"/>
      <c r="T9" s="38" t="s">
        <v>118</v>
      </c>
      <c r="U9" s="38"/>
      <c r="V9" s="38" t="s">
        <v>119</v>
      </c>
      <c r="X9" s="14" t="s">
        <v>120</v>
      </c>
      <c r="Z9" s="14" t="s">
        <v>121</v>
      </c>
      <c r="AB9" s="14" t="s">
        <v>128</v>
      </c>
      <c r="AD9" s="39" t="s">
        <v>153</v>
      </c>
      <c r="AE9" s="41" t="s">
        <v>182</v>
      </c>
      <c r="AF9" s="44" t="s">
        <v>231</v>
      </c>
      <c r="AG9" s="4" t="s">
        <v>232</v>
      </c>
      <c r="AI9" s="4" t="s">
        <v>24</v>
      </c>
      <c r="AJ9" s="4" t="s">
        <v>101</v>
      </c>
      <c r="AK9" s="4" t="s">
        <v>96</v>
      </c>
      <c r="AL9" s="15" t="s">
        <v>37</v>
      </c>
      <c r="AM9" s="15" t="s">
        <v>28</v>
      </c>
    </row>
    <row r="10" spans="1:41" ht="17" x14ac:dyDescent="0.2">
      <c r="A10" s="34" t="s">
        <v>116</v>
      </c>
      <c r="B10" s="34"/>
      <c r="C10" s="34" t="s">
        <v>117</v>
      </c>
      <c r="D10" s="34"/>
      <c r="E10" s="34" t="s">
        <v>118</v>
      </c>
      <c r="F10" s="34"/>
      <c r="G10" s="34" t="s">
        <v>119</v>
      </c>
      <c r="I10" s="2" t="s">
        <v>120</v>
      </c>
      <c r="K10" s="2" t="s">
        <v>121</v>
      </c>
      <c r="M10" s="2" t="s">
        <v>130</v>
      </c>
      <c r="O10" s="36" t="s">
        <v>131</v>
      </c>
      <c r="P10" s="38" t="s">
        <v>116</v>
      </c>
      <c r="Q10" s="38"/>
      <c r="R10" s="38" t="s">
        <v>117</v>
      </c>
      <c r="S10" s="38"/>
      <c r="T10" s="38" t="s">
        <v>118</v>
      </c>
      <c r="U10" s="38"/>
      <c r="V10" s="38" t="s">
        <v>119</v>
      </c>
      <c r="X10" s="14" t="s">
        <v>120</v>
      </c>
      <c r="Z10" s="14" t="s">
        <v>121</v>
      </c>
      <c r="AB10" s="14" t="s">
        <v>130</v>
      </c>
      <c r="AD10" s="39" t="s">
        <v>154</v>
      </c>
      <c r="AE10" s="41" t="s">
        <v>183</v>
      </c>
      <c r="AF10" s="42" t="s">
        <v>198</v>
      </c>
      <c r="AG10" s="42" t="s">
        <v>199</v>
      </c>
      <c r="AH10" s="43" t="s">
        <v>200</v>
      </c>
      <c r="AI10" s="4" t="s">
        <v>24</v>
      </c>
      <c r="AJ10" s="4" t="s">
        <v>101</v>
      </c>
      <c r="AK10" s="4" t="s">
        <v>91</v>
      </c>
      <c r="AL10" s="15" t="s">
        <v>37</v>
      </c>
      <c r="AM10" s="15" t="s">
        <v>28</v>
      </c>
    </row>
    <row r="11" spans="1:41" ht="17" x14ac:dyDescent="0.2">
      <c r="A11" s="34" t="s">
        <v>116</v>
      </c>
      <c r="B11" s="34"/>
      <c r="C11" s="34" t="s">
        <v>117</v>
      </c>
      <c r="D11" s="34"/>
      <c r="E11" s="34" t="s">
        <v>118</v>
      </c>
      <c r="F11" s="34"/>
      <c r="G11" s="34" t="s">
        <v>119</v>
      </c>
      <c r="I11" s="2" t="s">
        <v>120</v>
      </c>
      <c r="K11" s="2" t="s">
        <v>121</v>
      </c>
      <c r="M11" s="2" t="s">
        <v>130</v>
      </c>
      <c r="N11" s="37"/>
      <c r="O11" s="36" t="s">
        <v>132</v>
      </c>
      <c r="P11" s="38" t="s">
        <v>116</v>
      </c>
      <c r="Q11" s="38"/>
      <c r="R11" s="38" t="s">
        <v>117</v>
      </c>
      <c r="S11" s="38"/>
      <c r="T11" s="38" t="s">
        <v>118</v>
      </c>
      <c r="U11" s="38"/>
      <c r="V11" s="38" t="s">
        <v>119</v>
      </c>
      <c r="X11" s="14" t="s">
        <v>120</v>
      </c>
      <c r="Z11" s="14" t="s">
        <v>121</v>
      </c>
      <c r="AB11" s="14" t="s">
        <v>130</v>
      </c>
      <c r="AC11" s="40"/>
      <c r="AD11" s="39" t="s">
        <v>155</v>
      </c>
      <c r="AE11" s="41" t="s">
        <v>184</v>
      </c>
      <c r="AF11" s="42" t="s">
        <v>201</v>
      </c>
      <c r="AG11" s="42" t="s">
        <v>202</v>
      </c>
      <c r="AH11" s="43" t="s">
        <v>200</v>
      </c>
      <c r="AI11" s="4" t="s">
        <v>29</v>
      </c>
      <c r="AJ11" s="4" t="s">
        <v>101</v>
      </c>
      <c r="AK11" s="4" t="s">
        <v>91</v>
      </c>
      <c r="AL11" s="15" t="s">
        <v>37</v>
      </c>
      <c r="AM11" s="15" t="s">
        <v>28</v>
      </c>
    </row>
    <row r="12" spans="1:41" ht="17" x14ac:dyDescent="0.2">
      <c r="A12" s="34" t="s">
        <v>116</v>
      </c>
      <c r="B12" s="34"/>
      <c r="C12" s="34" t="s">
        <v>117</v>
      </c>
      <c r="D12" s="34"/>
      <c r="E12" s="34" t="s">
        <v>118</v>
      </c>
      <c r="F12" s="34"/>
      <c r="G12" s="34" t="s">
        <v>119</v>
      </c>
      <c r="I12" s="2" t="s">
        <v>120</v>
      </c>
      <c r="K12" s="2" t="s">
        <v>121</v>
      </c>
      <c r="M12" s="2" t="s">
        <v>130</v>
      </c>
      <c r="O12" s="36" t="s">
        <v>133</v>
      </c>
      <c r="P12" s="38" t="s">
        <v>116</v>
      </c>
      <c r="Q12" s="38"/>
      <c r="R12" s="38" t="s">
        <v>117</v>
      </c>
      <c r="S12" s="38"/>
      <c r="T12" s="38" t="s">
        <v>118</v>
      </c>
      <c r="U12" s="38"/>
      <c r="V12" s="38" t="s">
        <v>119</v>
      </c>
      <c r="X12" s="14" t="s">
        <v>120</v>
      </c>
      <c r="Z12" s="14" t="s">
        <v>121</v>
      </c>
      <c r="AB12" s="14" t="s">
        <v>130</v>
      </c>
      <c r="AD12" s="39" t="s">
        <v>156</v>
      </c>
      <c r="AE12" s="41" t="s">
        <v>185</v>
      </c>
      <c r="AF12" s="42" t="s">
        <v>203</v>
      </c>
      <c r="AG12" s="42" t="s">
        <v>204</v>
      </c>
      <c r="AH12" s="43" t="s">
        <v>200</v>
      </c>
      <c r="AI12" s="4" t="s">
        <v>29</v>
      </c>
      <c r="AJ12" s="4" t="s">
        <v>101</v>
      </c>
      <c r="AK12" s="4" t="s">
        <v>91</v>
      </c>
      <c r="AL12" s="15" t="s">
        <v>37</v>
      </c>
      <c r="AM12" s="15" t="s">
        <v>28</v>
      </c>
    </row>
    <row r="13" spans="1:41" ht="17" x14ac:dyDescent="0.2">
      <c r="A13" s="34" t="s">
        <v>116</v>
      </c>
      <c r="B13" s="34"/>
      <c r="C13" s="34" t="s">
        <v>117</v>
      </c>
      <c r="D13" s="34"/>
      <c r="E13" s="34" t="s">
        <v>118</v>
      </c>
      <c r="F13" s="34"/>
      <c r="G13" s="34" t="s">
        <v>119</v>
      </c>
      <c r="I13" s="2" t="s">
        <v>120</v>
      </c>
      <c r="K13" s="2" t="s">
        <v>121</v>
      </c>
      <c r="M13" s="2" t="s">
        <v>130</v>
      </c>
      <c r="O13" s="36" t="s">
        <v>134</v>
      </c>
      <c r="P13" s="38" t="s">
        <v>116</v>
      </c>
      <c r="Q13" s="38"/>
      <c r="R13" s="38" t="s">
        <v>117</v>
      </c>
      <c r="S13" s="38"/>
      <c r="T13" s="38" t="s">
        <v>118</v>
      </c>
      <c r="U13" s="38"/>
      <c r="V13" s="38" t="s">
        <v>119</v>
      </c>
      <c r="X13" s="14" t="s">
        <v>120</v>
      </c>
      <c r="Z13" s="14" t="s">
        <v>121</v>
      </c>
      <c r="AB13" s="14" t="s">
        <v>130</v>
      </c>
      <c r="AD13" s="39" t="s">
        <v>157</v>
      </c>
      <c r="AE13" s="41" t="s">
        <v>186</v>
      </c>
      <c r="AF13" s="42" t="s">
        <v>205</v>
      </c>
      <c r="AG13" s="42" t="s">
        <v>206</v>
      </c>
      <c r="AH13" s="43" t="s">
        <v>200</v>
      </c>
      <c r="AI13" s="4" t="s">
        <v>29</v>
      </c>
      <c r="AJ13" s="4" t="s">
        <v>101</v>
      </c>
      <c r="AK13" s="4" t="s">
        <v>91</v>
      </c>
      <c r="AL13" s="15" t="s">
        <v>37</v>
      </c>
      <c r="AM13" s="15" t="s">
        <v>28</v>
      </c>
    </row>
    <row r="14" spans="1:41" ht="17" x14ac:dyDescent="0.2">
      <c r="A14" s="34" t="s">
        <v>116</v>
      </c>
      <c r="B14" s="34"/>
      <c r="C14" s="34" t="s">
        <v>117</v>
      </c>
      <c r="D14" s="34"/>
      <c r="E14" s="34" t="s">
        <v>118</v>
      </c>
      <c r="F14" s="34"/>
      <c r="G14" s="34" t="s">
        <v>119</v>
      </c>
      <c r="I14" s="2" t="s">
        <v>120</v>
      </c>
      <c r="K14" s="2" t="s">
        <v>121</v>
      </c>
      <c r="M14" s="2" t="s">
        <v>135</v>
      </c>
      <c r="O14" s="36" t="s">
        <v>136</v>
      </c>
      <c r="P14" s="38" t="s">
        <v>116</v>
      </c>
      <c r="Q14" s="38"/>
      <c r="R14" s="38" t="s">
        <v>117</v>
      </c>
      <c r="S14" s="38"/>
      <c r="T14" s="38" t="s">
        <v>118</v>
      </c>
      <c r="U14" s="38"/>
      <c r="V14" s="38" t="s">
        <v>119</v>
      </c>
      <c r="X14" s="14" t="s">
        <v>120</v>
      </c>
      <c r="Z14" s="14" t="s">
        <v>121</v>
      </c>
      <c r="AB14" s="14" t="s">
        <v>135</v>
      </c>
      <c r="AD14" s="39" t="s">
        <v>158</v>
      </c>
      <c r="AE14" s="41" t="s">
        <v>187</v>
      </c>
      <c r="AF14" s="42" t="s">
        <v>136</v>
      </c>
      <c r="AG14" s="42" t="s">
        <v>207</v>
      </c>
      <c r="AH14" s="43" t="s">
        <v>208</v>
      </c>
      <c r="AI14" s="4" t="s">
        <v>24</v>
      </c>
      <c r="AJ14" s="4" t="s">
        <v>101</v>
      </c>
      <c r="AK14" s="4" t="s">
        <v>96</v>
      </c>
      <c r="AL14" s="15" t="s">
        <v>37</v>
      </c>
      <c r="AM14" s="15" t="s">
        <v>28</v>
      </c>
    </row>
    <row r="15" spans="1:41" ht="17" x14ac:dyDescent="0.2">
      <c r="A15" s="34" t="s">
        <v>116</v>
      </c>
      <c r="B15" s="34"/>
      <c r="C15" s="34" t="s">
        <v>117</v>
      </c>
      <c r="D15" s="34"/>
      <c r="E15" s="34" t="s">
        <v>118</v>
      </c>
      <c r="F15" s="34"/>
      <c r="G15" s="34" t="s">
        <v>119</v>
      </c>
      <c r="I15" s="2" t="s">
        <v>120</v>
      </c>
      <c r="K15" s="2" t="s">
        <v>121</v>
      </c>
      <c r="M15" s="2" t="s">
        <v>137</v>
      </c>
      <c r="O15" s="36" t="s">
        <v>138</v>
      </c>
      <c r="P15" s="38" t="s">
        <v>116</v>
      </c>
      <c r="Q15" s="38"/>
      <c r="R15" s="38" t="s">
        <v>117</v>
      </c>
      <c r="S15" s="38"/>
      <c r="T15" s="38" t="s">
        <v>118</v>
      </c>
      <c r="U15" s="38"/>
      <c r="V15" s="38" t="s">
        <v>119</v>
      </c>
      <c r="X15" s="14" t="s">
        <v>120</v>
      </c>
      <c r="Z15" s="14" t="s">
        <v>121</v>
      </c>
      <c r="AB15" s="14" t="s">
        <v>137</v>
      </c>
      <c r="AD15" s="39" t="s">
        <v>159</v>
      </c>
      <c r="AE15" s="41" t="s">
        <v>188</v>
      </c>
      <c r="AF15" s="42" t="s">
        <v>209</v>
      </c>
      <c r="AG15" s="42" t="s">
        <v>210</v>
      </c>
      <c r="AH15" s="43" t="s">
        <v>200</v>
      </c>
      <c r="AI15" s="4" t="s">
        <v>33</v>
      </c>
      <c r="AJ15" s="4" t="s">
        <v>101</v>
      </c>
      <c r="AK15" s="4" t="s">
        <v>91</v>
      </c>
      <c r="AL15" s="15" t="s">
        <v>37</v>
      </c>
      <c r="AM15" s="15" t="s">
        <v>28</v>
      </c>
    </row>
    <row r="16" spans="1:41" ht="17" x14ac:dyDescent="0.2">
      <c r="A16" s="34" t="s">
        <v>116</v>
      </c>
      <c r="B16" s="34"/>
      <c r="C16" s="34" t="s">
        <v>117</v>
      </c>
      <c r="D16" s="34"/>
      <c r="E16" s="34" t="s">
        <v>118</v>
      </c>
      <c r="F16" s="34"/>
      <c r="G16" s="34" t="s">
        <v>119</v>
      </c>
      <c r="I16" s="2" t="s">
        <v>120</v>
      </c>
      <c r="K16" s="2" t="s">
        <v>121</v>
      </c>
      <c r="M16" s="2" t="s">
        <v>137</v>
      </c>
      <c r="O16" s="36" t="s">
        <v>139</v>
      </c>
      <c r="P16" s="38" t="s">
        <v>116</v>
      </c>
      <c r="Q16" s="38"/>
      <c r="R16" s="38" t="s">
        <v>117</v>
      </c>
      <c r="S16" s="38"/>
      <c r="T16" s="38" t="s">
        <v>118</v>
      </c>
      <c r="U16" s="38"/>
      <c r="V16" s="38" t="s">
        <v>119</v>
      </c>
      <c r="X16" s="14" t="s">
        <v>120</v>
      </c>
      <c r="Z16" s="14" t="s">
        <v>121</v>
      </c>
      <c r="AB16" s="14" t="s">
        <v>137</v>
      </c>
      <c r="AD16" s="39" t="s">
        <v>233</v>
      </c>
      <c r="AE16" s="41" t="s">
        <v>189</v>
      </c>
      <c r="AF16" s="42" t="s">
        <v>211</v>
      </c>
      <c r="AG16" s="42" t="s">
        <v>212</v>
      </c>
      <c r="AH16" s="43" t="s">
        <v>200</v>
      </c>
      <c r="AI16" s="4" t="s">
        <v>29</v>
      </c>
      <c r="AJ16" s="4" t="s">
        <v>101</v>
      </c>
      <c r="AK16" s="4" t="s">
        <v>91</v>
      </c>
      <c r="AL16" s="15" t="s">
        <v>37</v>
      </c>
      <c r="AM16" s="15" t="s">
        <v>28</v>
      </c>
    </row>
    <row r="17" spans="1:39" ht="17" x14ac:dyDescent="0.2">
      <c r="A17" s="34" t="s">
        <v>116</v>
      </c>
      <c r="B17" s="34"/>
      <c r="C17" s="34" t="s">
        <v>117</v>
      </c>
      <c r="D17" s="34"/>
      <c r="E17" s="34" t="s">
        <v>118</v>
      </c>
      <c r="F17" s="34"/>
      <c r="G17" s="34" t="s">
        <v>119</v>
      </c>
      <c r="I17" s="2" t="s">
        <v>120</v>
      </c>
      <c r="K17" s="2" t="s">
        <v>121</v>
      </c>
      <c r="M17" s="2" t="s">
        <v>137</v>
      </c>
      <c r="O17" s="36" t="s">
        <v>140</v>
      </c>
      <c r="P17" s="38" t="s">
        <v>116</v>
      </c>
      <c r="Q17" s="38"/>
      <c r="R17" s="38" t="s">
        <v>117</v>
      </c>
      <c r="S17" s="38"/>
      <c r="T17" s="38" t="s">
        <v>118</v>
      </c>
      <c r="U17" s="38"/>
      <c r="V17" s="38" t="s">
        <v>119</v>
      </c>
      <c r="X17" s="14" t="s">
        <v>120</v>
      </c>
      <c r="Z17" s="14" t="s">
        <v>121</v>
      </c>
      <c r="AB17" s="14" t="s">
        <v>137</v>
      </c>
      <c r="AD17" s="39" t="s">
        <v>160</v>
      </c>
      <c r="AE17" s="41" t="s">
        <v>190</v>
      </c>
      <c r="AF17" s="42" t="s">
        <v>213</v>
      </c>
      <c r="AG17" s="42" t="s">
        <v>214</v>
      </c>
      <c r="AH17" s="43" t="s">
        <v>200</v>
      </c>
      <c r="AI17" s="4" t="s">
        <v>29</v>
      </c>
      <c r="AJ17" s="4" t="s">
        <v>101</v>
      </c>
      <c r="AK17" s="4" t="s">
        <v>91</v>
      </c>
      <c r="AL17" s="15" t="s">
        <v>37</v>
      </c>
      <c r="AM17" s="15" t="s">
        <v>28</v>
      </c>
    </row>
    <row r="18" spans="1:39" ht="17" x14ac:dyDescent="0.2">
      <c r="A18" s="34" t="s">
        <v>116</v>
      </c>
      <c r="B18" s="34"/>
      <c r="C18" s="34" t="s">
        <v>117</v>
      </c>
      <c r="D18" s="34"/>
      <c r="E18" s="34" t="s">
        <v>118</v>
      </c>
      <c r="F18" s="34"/>
      <c r="G18" s="34" t="s">
        <v>119</v>
      </c>
      <c r="I18" s="2" t="s">
        <v>120</v>
      </c>
      <c r="K18" s="2" t="s">
        <v>121</v>
      </c>
      <c r="M18" s="2" t="s">
        <v>137</v>
      </c>
      <c r="O18" s="36" t="s">
        <v>141</v>
      </c>
      <c r="P18" s="38" t="s">
        <v>116</v>
      </c>
      <c r="Q18" s="38"/>
      <c r="R18" s="38" t="s">
        <v>117</v>
      </c>
      <c r="S18" s="38"/>
      <c r="T18" s="38" t="s">
        <v>118</v>
      </c>
      <c r="U18" s="38"/>
      <c r="V18" s="38" t="s">
        <v>119</v>
      </c>
      <c r="X18" s="14" t="s">
        <v>120</v>
      </c>
      <c r="Z18" s="14" t="s">
        <v>121</v>
      </c>
      <c r="AB18" s="14" t="s">
        <v>137</v>
      </c>
      <c r="AD18" s="39" t="s">
        <v>161</v>
      </c>
      <c r="AE18" s="41" t="s">
        <v>191</v>
      </c>
      <c r="AF18" s="42" t="s">
        <v>215</v>
      </c>
      <c r="AG18" s="42" t="s">
        <v>216</v>
      </c>
      <c r="AH18" s="43" t="s">
        <v>200</v>
      </c>
      <c r="AI18" s="4" t="s">
        <v>29</v>
      </c>
      <c r="AJ18" s="4" t="s">
        <v>101</v>
      </c>
      <c r="AK18" s="4" t="s">
        <v>91</v>
      </c>
      <c r="AL18" s="15" t="s">
        <v>37</v>
      </c>
      <c r="AM18" s="15" t="s">
        <v>28</v>
      </c>
    </row>
    <row r="19" spans="1:39" ht="17" x14ac:dyDescent="0.2">
      <c r="A19" s="34" t="s">
        <v>116</v>
      </c>
      <c r="B19" s="34"/>
      <c r="C19" s="34" t="s">
        <v>117</v>
      </c>
      <c r="D19" s="34"/>
      <c r="E19" s="34" t="s">
        <v>118</v>
      </c>
      <c r="F19" s="34"/>
      <c r="G19" s="34" t="s">
        <v>119</v>
      </c>
      <c r="I19" s="2" t="s">
        <v>120</v>
      </c>
      <c r="K19" s="2" t="s">
        <v>121</v>
      </c>
      <c r="M19" s="2" t="s">
        <v>142</v>
      </c>
      <c r="O19" s="36" t="s">
        <v>143</v>
      </c>
      <c r="P19" s="38" t="s">
        <v>116</v>
      </c>
      <c r="Q19" s="38"/>
      <c r="R19" s="38" t="s">
        <v>117</v>
      </c>
      <c r="S19" s="38"/>
      <c r="T19" s="38" t="s">
        <v>118</v>
      </c>
      <c r="U19" s="38"/>
      <c r="V19" s="38" t="s">
        <v>119</v>
      </c>
      <c r="X19" s="14" t="s">
        <v>120</v>
      </c>
      <c r="Z19" s="14" t="s">
        <v>121</v>
      </c>
      <c r="AB19" s="14" t="s">
        <v>142</v>
      </c>
      <c r="AD19" s="39" t="s">
        <v>162</v>
      </c>
      <c r="AE19" s="41" t="s">
        <v>192</v>
      </c>
      <c r="AF19" s="42" t="s">
        <v>217</v>
      </c>
      <c r="AG19" s="42" t="s">
        <v>218</v>
      </c>
      <c r="AH19" s="43" t="s">
        <v>200</v>
      </c>
      <c r="AI19" s="4" t="s">
        <v>29</v>
      </c>
      <c r="AJ19" s="4" t="s">
        <v>101</v>
      </c>
      <c r="AK19" s="4" t="s">
        <v>91</v>
      </c>
      <c r="AL19" s="15" t="s">
        <v>37</v>
      </c>
      <c r="AM19" s="15" t="s">
        <v>28</v>
      </c>
    </row>
    <row r="20" spans="1:39" ht="17" x14ac:dyDescent="0.2">
      <c r="A20" s="34" t="s">
        <v>116</v>
      </c>
      <c r="B20" s="34"/>
      <c r="C20" s="34" t="s">
        <v>117</v>
      </c>
      <c r="D20" s="34"/>
      <c r="E20" s="34" t="s">
        <v>118</v>
      </c>
      <c r="F20" s="34"/>
      <c r="G20" s="34" t="s">
        <v>119</v>
      </c>
      <c r="I20" s="2" t="s">
        <v>120</v>
      </c>
      <c r="K20" s="2" t="s">
        <v>121</v>
      </c>
      <c r="M20" s="2" t="s">
        <v>142</v>
      </c>
      <c r="O20" s="36" t="s">
        <v>144</v>
      </c>
      <c r="P20" s="38" t="s">
        <v>116</v>
      </c>
      <c r="Q20" s="38"/>
      <c r="R20" s="38" t="s">
        <v>117</v>
      </c>
      <c r="S20" s="38"/>
      <c r="T20" s="38" t="s">
        <v>118</v>
      </c>
      <c r="U20" s="38"/>
      <c r="V20" s="38" t="s">
        <v>119</v>
      </c>
      <c r="X20" s="14" t="s">
        <v>120</v>
      </c>
      <c r="Z20" s="14" t="s">
        <v>121</v>
      </c>
      <c r="AB20" s="14" t="s">
        <v>142</v>
      </c>
      <c r="AD20" s="39" t="s">
        <v>163</v>
      </c>
      <c r="AE20" s="41" t="s">
        <v>193</v>
      </c>
      <c r="AF20" s="42" t="s">
        <v>219</v>
      </c>
      <c r="AG20" s="42" t="s">
        <v>220</v>
      </c>
      <c r="AH20" s="43" t="s">
        <v>200</v>
      </c>
      <c r="AI20" s="4" t="s">
        <v>33</v>
      </c>
      <c r="AJ20" s="4" t="s">
        <v>101</v>
      </c>
      <c r="AK20" s="4" t="s">
        <v>91</v>
      </c>
      <c r="AL20" s="15" t="s">
        <v>37</v>
      </c>
      <c r="AM20" s="15" t="s">
        <v>28</v>
      </c>
    </row>
    <row r="21" spans="1:39" ht="17" x14ac:dyDescent="0.2">
      <c r="A21" s="34" t="s">
        <v>116</v>
      </c>
      <c r="B21" s="34"/>
      <c r="C21" s="34" t="s">
        <v>117</v>
      </c>
      <c r="D21" s="34"/>
      <c r="E21" s="34" t="s">
        <v>118</v>
      </c>
      <c r="F21" s="34"/>
      <c r="G21" s="34" t="s">
        <v>119</v>
      </c>
      <c r="I21" s="2" t="s">
        <v>120</v>
      </c>
      <c r="K21" s="2" t="s">
        <v>121</v>
      </c>
      <c r="M21" s="2" t="s">
        <v>142</v>
      </c>
      <c r="O21" s="36" t="s">
        <v>145</v>
      </c>
      <c r="P21" s="38" t="s">
        <v>116</v>
      </c>
      <c r="Q21" s="38"/>
      <c r="R21" s="38" t="s">
        <v>117</v>
      </c>
      <c r="S21" s="38"/>
      <c r="T21" s="38" t="s">
        <v>118</v>
      </c>
      <c r="U21" s="38"/>
      <c r="V21" s="38" t="s">
        <v>119</v>
      </c>
      <c r="X21" s="14" t="s">
        <v>120</v>
      </c>
      <c r="Z21" s="14" t="s">
        <v>121</v>
      </c>
      <c r="AB21" s="14" t="s">
        <v>142</v>
      </c>
      <c r="AD21" s="39" t="s">
        <v>164</v>
      </c>
      <c r="AE21" s="41" t="s">
        <v>194</v>
      </c>
      <c r="AF21" s="42" t="s">
        <v>221</v>
      </c>
      <c r="AG21" s="42" t="s">
        <v>222</v>
      </c>
      <c r="AH21" s="43" t="s">
        <v>223</v>
      </c>
      <c r="AI21" s="4" t="s">
        <v>29</v>
      </c>
      <c r="AJ21" s="4" t="s">
        <v>101</v>
      </c>
      <c r="AK21" s="4" t="s">
        <v>96</v>
      </c>
      <c r="AL21" s="15" t="s">
        <v>37</v>
      </c>
      <c r="AM21" s="15" t="s">
        <v>28</v>
      </c>
    </row>
    <row r="22" spans="1:39" ht="17" x14ac:dyDescent="0.2">
      <c r="A22" s="34" t="s">
        <v>116</v>
      </c>
      <c r="B22" s="34"/>
      <c r="C22" s="34" t="s">
        <v>117</v>
      </c>
      <c r="D22" s="34"/>
      <c r="E22" s="34" t="s">
        <v>118</v>
      </c>
      <c r="F22" s="34"/>
      <c r="G22" s="34" t="s">
        <v>119</v>
      </c>
      <c r="I22" s="2" t="s">
        <v>120</v>
      </c>
      <c r="K22" s="2" t="s">
        <v>121</v>
      </c>
      <c r="M22" s="2" t="s">
        <v>142</v>
      </c>
      <c r="O22" s="36" t="s">
        <v>146</v>
      </c>
      <c r="P22" s="38" t="s">
        <v>116</v>
      </c>
      <c r="Q22" s="38"/>
      <c r="R22" s="38" t="s">
        <v>117</v>
      </c>
      <c r="S22" s="38"/>
      <c r="T22" s="38" t="s">
        <v>118</v>
      </c>
      <c r="U22" s="38"/>
      <c r="V22" s="38" t="s">
        <v>119</v>
      </c>
      <c r="X22" s="14" t="s">
        <v>120</v>
      </c>
      <c r="Z22" s="14" t="s">
        <v>121</v>
      </c>
      <c r="AB22" s="14" t="s">
        <v>142</v>
      </c>
      <c r="AD22" s="39" t="s">
        <v>165</v>
      </c>
      <c r="AE22" s="41" t="s">
        <v>195</v>
      </c>
      <c r="AF22" s="42" t="s">
        <v>224</v>
      </c>
      <c r="AG22" s="42" t="s">
        <v>225</v>
      </c>
      <c r="AH22" s="43" t="s">
        <v>226</v>
      </c>
      <c r="AI22" s="4" t="s">
        <v>29</v>
      </c>
      <c r="AJ22" s="4" t="s">
        <v>101</v>
      </c>
      <c r="AK22" s="4" t="s">
        <v>96</v>
      </c>
      <c r="AL22" s="15" t="s">
        <v>37</v>
      </c>
      <c r="AM22" s="15" t="s">
        <v>28</v>
      </c>
    </row>
    <row r="23" spans="1:39" ht="17" x14ac:dyDescent="0.2">
      <c r="A23" s="34" t="s">
        <v>116</v>
      </c>
      <c r="B23" s="34"/>
      <c r="C23" s="34" t="s">
        <v>117</v>
      </c>
      <c r="D23" s="34"/>
      <c r="E23" s="34" t="s">
        <v>118</v>
      </c>
      <c r="F23" s="34"/>
      <c r="G23" s="34" t="s">
        <v>119</v>
      </c>
      <c r="I23" s="2" t="s">
        <v>120</v>
      </c>
      <c r="K23" s="2" t="s">
        <v>121</v>
      </c>
      <c r="M23" s="2" t="s">
        <v>142</v>
      </c>
      <c r="O23" s="36" t="s">
        <v>147</v>
      </c>
      <c r="P23" s="38" t="s">
        <v>116</v>
      </c>
      <c r="Q23" s="38"/>
      <c r="R23" s="38" t="s">
        <v>117</v>
      </c>
      <c r="S23" s="38"/>
      <c r="T23" s="38" t="s">
        <v>118</v>
      </c>
      <c r="U23" s="38"/>
      <c r="V23" s="38" t="s">
        <v>119</v>
      </c>
      <c r="X23" s="14" t="s">
        <v>120</v>
      </c>
      <c r="Z23" s="14" t="s">
        <v>121</v>
      </c>
      <c r="AB23" s="14" t="s">
        <v>142</v>
      </c>
      <c r="AD23" s="39" t="s">
        <v>166</v>
      </c>
      <c r="AE23" s="41" t="s">
        <v>196</v>
      </c>
      <c r="AF23" s="42" t="s">
        <v>227</v>
      </c>
      <c r="AG23" s="42" t="s">
        <v>228</v>
      </c>
      <c r="AH23" s="43" t="s">
        <v>200</v>
      </c>
      <c r="AI23" s="4" t="s">
        <v>24</v>
      </c>
      <c r="AJ23" s="4" t="s">
        <v>101</v>
      </c>
      <c r="AK23" s="4" t="s">
        <v>91</v>
      </c>
      <c r="AL23" s="15" t="s">
        <v>37</v>
      </c>
      <c r="AM23" s="15" t="s">
        <v>28</v>
      </c>
    </row>
    <row r="24" spans="1:39" ht="17" x14ac:dyDescent="0.2">
      <c r="A24" s="34" t="s">
        <v>116</v>
      </c>
      <c r="B24" s="34"/>
      <c r="C24" s="34" t="s">
        <v>117</v>
      </c>
      <c r="D24" s="34"/>
      <c r="E24" s="34" t="s">
        <v>118</v>
      </c>
      <c r="F24" s="34"/>
      <c r="G24" s="34" t="s">
        <v>119</v>
      </c>
      <c r="I24" s="2" t="s">
        <v>120</v>
      </c>
      <c r="K24" s="2" t="s">
        <v>121</v>
      </c>
      <c r="M24" s="2" t="s">
        <v>142</v>
      </c>
      <c r="O24" s="36" t="s">
        <v>148</v>
      </c>
      <c r="P24" s="38" t="s">
        <v>116</v>
      </c>
      <c r="Q24" s="38"/>
      <c r="R24" s="38" t="s">
        <v>117</v>
      </c>
      <c r="S24" s="38"/>
      <c r="T24" s="38" t="s">
        <v>118</v>
      </c>
      <c r="U24" s="38"/>
      <c r="V24" s="38" t="s">
        <v>119</v>
      </c>
      <c r="X24" s="14" t="s">
        <v>120</v>
      </c>
      <c r="Z24" s="14" t="s">
        <v>121</v>
      </c>
      <c r="AB24" s="14" t="s">
        <v>142</v>
      </c>
      <c r="AD24" s="39" t="s">
        <v>167</v>
      </c>
      <c r="AE24" s="41" t="s">
        <v>197</v>
      </c>
      <c r="AF24" s="42" t="s">
        <v>229</v>
      </c>
      <c r="AG24" s="42" t="s">
        <v>230</v>
      </c>
      <c r="AH24" s="43" t="s">
        <v>200</v>
      </c>
      <c r="AI24" s="4" t="s">
        <v>29</v>
      </c>
      <c r="AJ24" s="4" t="s">
        <v>101</v>
      </c>
      <c r="AK24" s="4" t="s">
        <v>91</v>
      </c>
      <c r="AL24" s="15" t="s">
        <v>37</v>
      </c>
      <c r="AM24"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5:D24 F5:N24">
    <cfRule type="expression" dxfId="7" priority="2">
      <formula>ROW(A5)&gt;5</formula>
    </cfRule>
  </conditionalFormatting>
  <conditionalFormatting sqref="A1:AD4 A25:AD1048576">
    <cfRule type="expression" dxfId="6" priority="3">
      <formula>ROW(A1)&gt;5</formula>
    </cfRule>
  </conditionalFormatting>
  <conditionalFormatting sqref="P1:P4 Q3:AC4 P25:AC1048574">
    <cfRule type="expression" dxfId="5" priority="11">
      <formula>AND(NOT(ISBLANK(P1)),COUNTA(Q1:$AD1)=0)</formula>
    </cfRule>
  </conditionalFormatting>
  <conditionalFormatting sqref="P5:S24 U5:AC24">
    <cfRule type="expression" dxfId="4" priority="1">
      <formula>ROW(P5)&gt;5</formula>
    </cfRule>
  </conditionalFormatting>
  <conditionalFormatting sqref="P4:AC4 P25:AC1048576">
    <cfRule type="containsText" dxfId="3" priority="10" operator="containsText" text=" ">
      <formula>NOT(ISERROR(SEARCH(" ",P4)))</formula>
    </cfRule>
  </conditionalFormatting>
  <conditionalFormatting sqref="P1048575:AC1048576">
    <cfRule type="expression" dxfId="2" priority="30">
      <formula>AND(NOT(ISBLANK(P1048575)),COUNTA(Q1048575:$AD1048576)=0)</formula>
    </cfRule>
  </conditionalFormatting>
  <conditionalFormatting sqref="AD1:AD4 AD25:AD1048576">
    <cfRule type="expression" dxfId="1" priority="25">
      <formula>NOT(OR(OR(AD1="",AD1="Species"),_xlfn.CONCAT(AB1," ")=LEFT(AD1,LEN(AB1)+1)))</formula>
    </cfRule>
  </conditionalFormatting>
  <conditionalFormatting sqref="AM4:AM1048576">
    <cfRule type="expression" dxfId="0" priority="27">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4 P1:P4 P25:AC1048576" xr:uid="{E28B2548-7112-D542-A592-7F8E7C97D14F}"/>
    <dataValidation type="custom" allowBlank="1" showInputMessage="1" showErrorMessage="1" errorTitle="Binomial Naming" error="Species name must start with the name of it's genus." promptTitle="binomial" sqref="AD1:AD3 AD25:AD1048576"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 ref="AE5" r:id="rId3" display="https://www.ncbi.nlm.nih.gov/nuccore/AB469874" xr:uid="{86A39424-D323-1645-9CB6-1144FC94C87B}"/>
    <hyperlink ref="AE6" r:id="rId4" display="https://www.ncbi.nlm.nih.gov/nuccore/AB375474" xr:uid="{C68A022F-BB19-D04F-82F2-6BC363F19088}"/>
    <hyperlink ref="AE7" r:id="rId5" display="https://www.ncbi.nlm.nih.gov/nuccore/AB243297" xr:uid="{FC5A7C21-3F4F-0049-AC42-7EAE3CAAFFB1}"/>
    <hyperlink ref="AE8" r:id="rId6" display="https://www.ncbi.nlm.nih.gov/nuccore/AB973945" xr:uid="{33C02B40-7925-7749-AC64-506AAD667E53}"/>
    <hyperlink ref="AE9" r:id="rId7" display="https://www.ncbi.nlm.nih.gov/nuccore/AB193726" xr:uid="{C28E3774-5F34-7047-BF96-329892634CEC}"/>
    <hyperlink ref="AE10" r:id="rId8" display="https://www.ncbi.nlm.nih.gov/nuccore/EF198242" xr:uid="{B76A1E50-1BCB-1942-AA48-548A33675D2F}"/>
    <hyperlink ref="AE11" r:id="rId9" display="https://www.ncbi.nlm.nih.gov/nuccore/JN661160" xr:uid="{1F472A72-70A0-4546-9968-F64AB88BE479}"/>
    <hyperlink ref="AE12" r:id="rId10" display="https://www.ncbi.nlm.nih.gov/nuccore/KF412901" xr:uid="{06956AAD-D8E6-EF4B-A4D8-D5D3BD348DAB}"/>
    <hyperlink ref="AE13" r:id="rId11" display="https://www.ncbi.nlm.nih.gov/nuccore/KF478836" xr:uid="{B82FE6C3-DBA0-E345-93E5-6F7C908A6BEC}"/>
    <hyperlink ref="AE14" r:id="rId12" display="https://www.ncbi.nlm.nih.gov/nuccore/AY337486" xr:uid="{9FE2E020-1C46-6A43-A3C5-88B9190944AD}"/>
    <hyperlink ref="AE15" r:id="rId13" display="https://www.ncbi.nlm.nih.gov/nuccore/MG584187" xr:uid="{FA35B566-22E1-9843-9188-B1A6CACCBA66}"/>
    <hyperlink ref="AE16" r:id="rId14" display="https://www.ncbi.nlm.nih.gov/nuccore/MH171300" xr:uid="{3D3E4B82-A077-CA4E-982A-B921BD8FB99D}"/>
    <hyperlink ref="AE17" r:id="rId15" display="https://www.ncbi.nlm.nih.gov/nuccore/KT727023" xr:uid="{BA71F519-CAB9-5D4F-8FF6-0EB69B4BFE0F}"/>
    <hyperlink ref="AE18" r:id="rId16" display="https://www.ncbi.nlm.nih.gov/nuccore/KT727026" xr:uid="{CA74F3E9-D1AD-DB48-931C-7100BD443B14}"/>
    <hyperlink ref="AE19" r:id="rId17" display="https://www.ncbi.nlm.nih.gov/nuccore/MG584188" xr:uid="{C62E40E9-0CD6-7341-994B-C5A3A2FCEFBA}"/>
    <hyperlink ref="AE20" r:id="rId18" display="https://www.ncbi.nlm.nih.gov/nuccore/MG584189" xr:uid="{A6564B0F-669B-7542-9DB7-4F82CAA33839}"/>
    <hyperlink ref="AE21" r:id="rId19" display="https://www.ncbi.nlm.nih.gov/nuccore/AB639040" xr:uid="{7C3FE1EA-93C8-2C40-89C2-B706A6D60F44}"/>
    <hyperlink ref="AE22" r:id="rId20" display="https://www.ncbi.nlm.nih.gov/nuccore/AB971661" xr:uid="{5BC305DE-BD49-C94B-8EB6-32C7361A75BA}"/>
    <hyperlink ref="AE23" r:id="rId21" display="https://www.ncbi.nlm.nih.gov/nuccore/EF198241" xr:uid="{A30E9EF7-86AC-E04D-A24B-227721745CBD}"/>
    <hyperlink ref="AE24" r:id="rId22" display="https://www.ncbi.nlm.nih.gov/nuccore/KT727024" xr:uid="{FB79EBF9-2D6F-3549-835C-9B6E587E7819}"/>
  </hyperlinks>
  <pageMargins left="0.7" right="0.7" top="0.75" bottom="0.75" header="0.3" footer="0.3"/>
  <legacyDrawing r:id="rId2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AM1:AM2 AM4:AM1048576</xm:sqref>
        </x14:dataValidation>
        <x14:dataValidation type="list" errorStyle="warning" allowBlank="1" showInputMessage="1" showErrorMessage="1" xr:uid="{D4A1542F-405E-D64A-BE3C-CC6C4DBA969B}">
          <x14:formula1>
            <xm:f>'Menu Items (Do not change)'!$D:$D</xm:f>
          </x14:formula1>
          <xm:sqref>AL1:AL2 AL4:AL1048576</xm:sqref>
        </x14:dataValidation>
        <x14:dataValidation type="list" allowBlank="1" showInputMessage="1" showErrorMessage="1" xr:uid="{A06AA229-0857-F944-B8A0-A7ACB2C06BCE}">
          <x14:formula1>
            <xm:f>'Menu Items (Do not change)'!$A:$A</xm:f>
          </x14:formula1>
          <xm:sqref>AI25:AI1048576 AI1:AI4 AI9</xm:sqref>
        </x14:dataValidation>
        <x14:dataValidation type="list" allowBlank="1" showInputMessage="1" showErrorMessage="1" xr:uid="{642967BF-B8D5-C949-A6C5-EBDB9A96BA7A}">
          <x14:formula1>
            <xm:f>'Menu Items (Do not change)'!$B:$B</xm:f>
          </x14:formula1>
          <xm:sqref>AJ25:AJ1048576 AJ1:AJ4 AJ9</xm:sqref>
        </x14:dataValidation>
        <x14:dataValidation type="list" allowBlank="1" showInputMessage="1" showErrorMessage="1" xr:uid="{D5517CF9-E545-E544-ACC1-445A15EC38A3}">
          <x14:formula1>
            <xm:f>'Menu Items (Do not change)'!$C:$C</xm:f>
          </x14:formula1>
          <xm:sqref>AK25:AK1048576 AK1:AK4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Sead Sabanadzovic</cp:lastModifiedBy>
  <dcterms:created xsi:type="dcterms:W3CDTF">2023-02-08T19:24:03Z</dcterms:created>
  <dcterms:modified xsi:type="dcterms:W3CDTF">2024-10-31T01:08:14Z</dcterms:modified>
</cp:coreProperties>
</file>