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38D5EECF-1CF4-4E7A-B08F-4ABB140D15BF}" xr6:coauthVersionLast="47" xr6:coauthVersionMax="47" xr10:uidLastSave="{00000000-0000-0000-0000-000000000000}"/>
  <bookViews>
    <workbookView xWindow="-120" yWindow="-120" windowWidth="38640" windowHeight="213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<sst xmlns="http://schemas.openxmlformats.org/spreadsheetml/2006/main" count="159" uniqueCount="128">
  <si>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</si>
  <si>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</si>
  <si>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</si>
  <si>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</si>
  <si>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</si>
  <si>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</si>
  <si>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</si>
  <si>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</si>
  <si>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</si>
  <si>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</si>
  <si>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</si>
  <si>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</si>
  <si>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</si>
  <si>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</si>
  <si>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</si>
  <si>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</si>
  <si>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</si>
  <si>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</si>
  <si>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</si>
  <si>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</si>
  <si>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</si>
  <si>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</si>
  <si>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</si>
  <si>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</si>
  <si>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</si>
  <si>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</si>
  <si>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</si>
  <si>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</si>
  <si>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</si>
  <si>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</si>
  <si>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</si>
  <si>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</si>
  <si>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</si>
  <si>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</si>
  <si>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</si>
  <si>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</si>
  <si>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</si>
  <si>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Study Sections</t>
  </si>
  <si>
    <t>[Please select]</t>
  </si>
  <si>
    <t>A</t>
  </si>
  <si>
    <t>Archaeal viruses (A) proposals</t>
  </si>
  <si>
    <t>CG</t>
  </si>
  <si>
    <t>dsDNA</t>
  </si>
  <si>
    <t>algae</t>
  </si>
  <si>
    <t>Create new</t>
  </si>
  <si>
    <t>B</t>
  </si>
  <si>
    <t>Bacterial viruses (B) proposals</t>
  </si>
  <si>
    <t>CCG</t>
  </si>
  <si>
    <t>ssDNA</t>
  </si>
  <si>
    <t>archaea</t>
  </si>
  <si>
    <t>Abolish</t>
  </si>
  <si>
    <t>subgenus</t>
  </si>
  <si>
    <t>D</t>
  </si>
  <si>
    <t>Animal DNA viruses and Retroviruses (D) proposals</t>
  </si>
  <si>
    <t>PG</t>
  </si>
  <si>
    <t>ssDNA(-)</t>
  </si>
  <si>
    <t>bacteria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</si>
  <si>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</si>
  <si>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</si>
  <si>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</si>
  <si>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</si>
  <si>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</si>
  <si>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</si>
  <si>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</si>
  <si>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</si>
  <si>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</si>
  <si>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</si>
  <si>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</si>
  <si>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</si>
  <si>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</si>
  <si>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</si>
  <si>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</si>
  <si>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</si>
  <si>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</si>
  <si>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</si>
  <si>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</si>
  <si>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</si>
  <si>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</si>
  <si>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</si>
  <si>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</si>
  <si>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</si>
  <si>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</si>
  <si>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</si>
  <si>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</si>
  <si>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</si>
  <si>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</si>
  <si>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</si>
  <si>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</si>
  <si>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</si>
  <si>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</si>
  <si>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</si>
  <si>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</si>
  <si>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</si>
  <si>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</si>
  <si>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</si>
  <si>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</si>
  <si>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</si>
  <si>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</si>
  <si>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</si>
  <si>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</si>
  <si>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</si>
  <si>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</si>
  <si>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</si>
  <si>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</si>
  <si>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</si>
  <si>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</si>
  <si>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</si>
  <si>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</si>
  <si>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</si>
  <si>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</si>
  <si>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</si>
  <si>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</si>
  <si>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</si>
  <si>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</si>
  <si>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</si>
  <si>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</si>
  <si>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Duplodnaviria</t>
  </si>
  <si>
    <t>Heunggongvirae</t>
  </si>
  <si>
    <t>Uroviricota</t>
  </si>
  <si>
    <t>Caudoviricetes</t>
  </si>
  <si>
    <t>Demerecviridae</t>
  </si>
  <si>
    <t>Markadamsvirinae</t>
  </si>
  <si>
    <t>Tequintavirus</t>
  </si>
  <si>
    <t>Tequintavirus vipecosubii</t>
  </si>
  <si>
    <t>PP892525.1</t>
  </si>
  <si>
    <t>Escherichia phage vB_EcoS_I14</t>
  </si>
  <si>
    <t>vipecosubii</t>
  </si>
  <si>
    <t>P3ECOSUBI14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</si>
</sst>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AE1" zoomScale="130" zoomScaleNormal="130" workbookViewId="0">
      <pane ySplit="4" topLeftCell="A5" activePane="bottomLeft" state="frozen"/>
      <selection pane="bottomLeft" activeCell="AK5" sqref="AK5"/>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str">
        <f ca="1">IF(LEN(cellFilenameFormatErrors)=0,LEFT(cellBaseFilename,9),"Code is automatically derived from the filename: 'YEAR.###X.[STATUS.][v#.]DESCRIPTION.xlsx', X=SC code")</f>
        <v>2025.076B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4</v>
      </c>
      <c r="AE1" s="25" t="str" cm="1">
        <f t="array" aca="1" ref="AE1" ca="1">MID(CELL("filename",'Proposal Template'!$B$1),SEARCH("[",CELL("filename",'Proposal Template'!$B$1))+1, SEARCH("]",CELL("filename",'Proposal Template'!$B$1))-SEARCH("[",CELL("filename",'Proposal Template'!$B$1))-1)</f>
        <v>2025.076B.N.Tequintavirus_1ns.xlsx</v>
      </c>
      <c r="AF1" s="23"/>
      <c r="AG1" s="16"/>
      <c r="AH1" s="16"/>
      <c r="AI1" s="16"/>
      <c r="AJ1" s="16"/>
      <c r="AK1" s="16"/>
      <c r="AL1" s="16"/>
      <c r="AM1" s="16"/>
      <c r="AN1" s="16"/>
      <c r="AO1"/>
    </row>
    <row r="2" spans="1:41" ht="18.75">
      <c r="A2" s="18" t="s">
        <v>5</v>
      </c>
      <c r="B2" s="45" t="s">
        <v>6</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4</v>
      </c>
      <c r="AE2" s="24" t="str">
        <f ca="1">MID(AE1,9,1)</f>
        <v>B</v>
      </c>
      <c r="AF2" s="24" t="str">
        <f ca="1">VLOOKUP(AE2,studySectionCodeLUT,2,FALSE)</f>
        <v>Bacterial viruses (B) proposals</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116</v>
      </c>
      <c r="R5" s="14" t="s">
        <v>117</v>
      </c>
      <c r="T5" s="14" t="s">
        <v>118</v>
      </c>
      <c r="V5" s="14" t="s">
        <v>119</v>
      </c>
      <c r="Z5" s="14" t="s">
        <v>120</v>
      </c>
      <c r="AA5" s="14" t="s">
        <v>121</v>
      </c>
      <c r="AB5" s="14" t="s">
        <v>122</v>
      </c>
      <c r="AD5" s="26" t="s">
        <v>123</v>
      </c>
      <c r="AE5" s="4" t="s">
        <v>124</v>
      </c>
      <c r="AF5" s="4" t="s">
        <v>125</v>
      </c>
      <c r="AG5" s="4" t="s">
        <v>126</v>
      </c>
      <c r="AH5" s="4" t="s">
        <v>127</v>
      </c>
      <c r="AI5" s="4" t="s">
        <v>41</v>
      </c>
      <c r="AJ5" s="4" t="s">
        <v>42</v>
      </c>
      <c r="AK5" s="4" t="s">
        <v>56</v>
      </c>
      <c r="AL5" s="15" t="s">
        <v>44</v>
      </c>
      <c r="AM5"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37</v>
      </c>
      <c r="G1" s="11"/>
    </row>
    <row r="2" spans="1:7">
      <c r="A2" s="12" t="s">
        <v>38</v>
      </c>
      <c r="B2" s="12" t="s">
        <v>38</v>
      </c>
      <c r="C2" s="12" t="s">
        <v>38</v>
      </c>
      <c r="D2" s="12" t="s">
        <v>38</v>
      </c>
      <c r="E2" s="12" t="s">
        <v>38</v>
      </c>
      <c r="F2" t="s">
        <v>39</v>
      </c>
      <c r="G2" t="s">
        <v>40</v>
      </c>
    </row>
    <row r="3" spans="1:7">
      <c r="A3" s="9" t="s">
        <v>41</v>
      </c>
      <c r="B3" t="s">
        <v>42</v>
      </c>
      <c r="C3" s="9" t="s">
        <v>43</v>
      </c>
      <c r="D3" s="9" t="s">
        <v>44</v>
      </c>
      <c r="E3" s="9" t="s">
        <v>4</v>
      </c>
      <c r="F3" t="s">
        <v>45</v>
      </c>
      <c r="G3" t="s">
        <v>46</v>
      </c>
    </row>
    <row r="4" spans="1:7">
      <c r="A4" s="9" t="s">
        <v>47</v>
      </c>
      <c r="B4" t="s">
        <v>48</v>
      </c>
      <c r="C4" s="9" t="s">
        <v>49</v>
      </c>
      <c r="D4" s="9" t="s">
        <v>50</v>
      </c>
      <c r="E4" s="9" t="s">
        <v>51</v>
      </c>
      <c r="F4" t="s">
        <v>52</v>
      </c>
      <c r="G4" t="s">
        <v>53</v>
      </c>
    </row>
    <row r="5" spans="1:7">
      <c r="A5" s="9" t="s">
        <v>54</v>
      </c>
      <c r="B5" t="s">
        <v>55</v>
      </c>
      <c r="C5" s="9" t="s">
        <v>56</v>
      </c>
      <c r="D5" s="9" t="s">
        <v>57</v>
      </c>
      <c r="E5" s="9" t="s">
        <v>58</v>
      </c>
      <c r="F5" t="s">
        <v>59</v>
      </c>
      <c r="G5" t="s">
        <v>60</v>
      </c>
    </row>
    <row r="6" spans="1:7">
      <c r="A6" s="10"/>
      <c r="B6" t="s">
        <v>61</v>
      </c>
      <c r="C6" s="9" t="s">
        <v>62</v>
      </c>
      <c r="D6" s="9" t="s">
        <v>63</v>
      </c>
      <c r="E6" s="9" t="s">
        <v>64</v>
      </c>
      <c r="F6" t="s">
        <v>65</v>
      </c>
      <c r="G6" t="s">
        <v>66</v>
      </c>
    </row>
    <row r="7" spans="1:7">
      <c r="A7" s="10"/>
      <c r="B7" t="s">
        <v>67</v>
      </c>
      <c r="C7" s="9" t="s">
        <v>68</v>
      </c>
      <c r="D7" s="9" t="s">
        <v>69</v>
      </c>
      <c r="E7" s="9" t="s">
        <v>70</v>
      </c>
      <c r="F7" t="s">
        <v>71</v>
      </c>
      <c r="G7" t="s">
        <v>72</v>
      </c>
    </row>
    <row r="8" spans="1:7">
      <c r="A8" s="10"/>
      <c r="B8" t="s">
        <v>73</v>
      </c>
      <c r="C8" s="9" t="s">
        <v>74</v>
      </c>
      <c r="D8" s="9" t="s">
        <v>75</v>
      </c>
      <c r="E8" s="9" t="s">
        <v>76</v>
      </c>
      <c r="F8" t="s">
        <v>77</v>
      </c>
      <c r="G8" t="s">
        <v>78</v>
      </c>
    </row>
    <row r="9" spans="1:7">
      <c r="A9" s="10"/>
      <c r="B9" t="s">
        <v>79</v>
      </c>
      <c r="C9" s="9" t="s">
        <v>80</v>
      </c>
      <c r="D9" s="9" t="s">
        <v>81</v>
      </c>
      <c r="E9" s="9" t="s">
        <v>82</v>
      </c>
      <c r="F9" t="s">
        <v>83</v>
      </c>
      <c r="G9" t="s">
        <v>84</v>
      </c>
    </row>
    <row r="10" spans="1:7">
      <c r="A10" s="10"/>
      <c r="B10" t="s">
        <v>85</v>
      </c>
      <c r="C10" s="9" t="s">
        <v>86</v>
      </c>
      <c r="D10" s="9" t="s">
        <v>87</v>
      </c>
      <c r="E10" s="9" t="s">
        <v>88</v>
      </c>
    </row>
    <row r="11" spans="1:7">
      <c r="A11" s="10"/>
      <c r="B11" t="s">
        <v>89</v>
      </c>
      <c r="C11" s="9" t="s">
        <v>90</v>
      </c>
      <c r="D11" s="9" t="s">
        <v>91</v>
      </c>
      <c r="E11" s="9" t="s">
        <v>92</v>
      </c>
    </row>
    <row r="12" spans="1:7">
      <c r="A12" s="10"/>
      <c r="B12" t="s">
        <v>93</v>
      </c>
      <c r="C12" s="9" t="s">
        <v>94</v>
      </c>
      <c r="D12" s="10"/>
      <c r="E12" s="9" t="s">
        <v>95</v>
      </c>
    </row>
    <row r="13" spans="1:7">
      <c r="A13" s="10"/>
      <c r="B13" t="s">
        <v>96</v>
      </c>
      <c r="C13" s="9" t="s">
        <v>97</v>
      </c>
      <c r="D13" s="10"/>
      <c r="E13" s="9" t="s">
        <v>98</v>
      </c>
    </row>
    <row r="14" spans="1:7">
      <c r="A14" s="10"/>
      <c r="B14" t="s">
        <v>99</v>
      </c>
      <c r="C14" s="9" t="s">
        <v>100</v>
      </c>
      <c r="D14" s="10"/>
      <c r="E14" s="9" t="s">
        <v>101</v>
      </c>
    </row>
    <row r="15" spans="1:7">
      <c r="A15" s="10"/>
      <c r="B15" t="s">
        <v>102</v>
      </c>
      <c r="C15" s="9" t="s">
        <v>103</v>
      </c>
      <c r="D15" s="10"/>
      <c r="E15" s="9" t="s">
        <v>104</v>
      </c>
    </row>
    <row r="16" spans="1:7">
      <c r="A16" s="10"/>
      <c r="B16" t="s">
        <v>105</v>
      </c>
      <c r="C16" s="9" t="s">
        <v>106</v>
      </c>
      <c r="D16" s="10"/>
      <c r="E16" s="9" t="s">
        <v>107</v>
      </c>
    </row>
    <row r="17" spans="1:5">
      <c r="A17" s="10"/>
      <c r="B17" t="s">
        <v>108</v>
      </c>
      <c r="C17" s="9" t="s">
        <v>109</v>
      </c>
      <c r="D17" s="10"/>
      <c r="E17" s="9" t="s">
        <v>110</v>
      </c>
    </row>
    <row r="18" spans="1:5">
      <c r="A18" s="10"/>
      <c r="B18" s="10"/>
      <c r="C18" s="9" t="s">
        <v>111</v>
      </c>
      <c r="D18" s="10"/>
      <c r="E18" s="10"/>
    </row>
    <row r="19" spans="1:5">
      <c r="A19" s="10"/>
      <c r="B19" s="10"/>
      <c r="C19" s="9" t="s">
        <v>112</v>
      </c>
      <c r="D19" s="10"/>
      <c r="E19" s="10"/>
    </row>
    <row r="20" spans="1:5">
      <c r="C20" t="s">
        <v>113</v>
      </c>
    </row>
    <row r="21" spans="1:5">
      <c r="C21" t="s">
        <v>114</v>
      </c>
    </row>
    <row r="22" spans="1:5">
      <c r="C22" t="s">
        <v>115</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2025-06-22T08:41:53Z</dcterms:modified>
  <cp:category/>
  <cp:contentStatus/>
</cp:coreProperties>
</file>