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3"/>
  <workbookPr defaultThemeVersion="166925"/>
  <mc:AlternateContent xmlns:mc="http://schemas.openxmlformats.org/markup-compatibility/2006">
    <mc:Choice Requires="x15">
      <x15ac:absPath xmlns:x15ac="http://schemas.microsoft.com/office/spreadsheetml/2010/11/ac" url="https://uweacuk-my.sharepoint.com/personal/dann2_turner_uwe_ac_uk/Documents/2025_ICTV_BVS_Taxonomy_Proposals/BVS_for_EC/Full_review/"/>
    </mc:Choice>
  </mc:AlternateContent>
  <xr:revisionPtr revIDLastSave="1" documentId="13_ncr:1_{88ED3F3C-DF07-47CC-A970-E97F5C5A6788}" xr6:coauthVersionLast="47" xr6:coauthVersionMax="47" xr10:uidLastSave="{72C379B2-FAE5-40B8-96E4-28112CC79AB0}"/>
  <bookViews>
    <workbookView xWindow="-120" yWindow="-120" windowWidth="29040" windowHeight="1584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<sst xmlns="http://schemas.openxmlformats.org/spreadsheetml/2006/main" count="332" uniqueCount="165">
  <si>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</si>
  <si>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</si>
  <si>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</si>
  <si>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</si>
  <si>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</si>
  <si>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</si>
  <si>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</si>
  <si>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</si>
  <si>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</si>
  <si>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</si>
  <si>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</si>
  <si>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</si>
  <si>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</si>
  <si>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</si>
  <si>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</si>
  <si>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</si>
  <si>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</si>
  <si>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</si>
  <si>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</si>
  <si>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</si>
  <si>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</si>
  <si>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</si>
  <si>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</si>
  <si>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</si>
  <si>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</si>
  <si>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</si>
  <si>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</si>
  <si>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</si>
  <si>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</si>
  <si>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</si>
  <si>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</si>
  <si>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</si>
  <si>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</si>
  <si>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</si>
  <si>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</si>
  <si>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</si>
  <si>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</si>
  <si>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</si>
  <si>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</si>
  <si>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</si>
  <si>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</si>
  <si>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Chaseviridae</t>
  </si>
  <si>
    <t>Cleopatravirinae</t>
  </si>
  <si>
    <t>Fifivirus</t>
  </si>
  <si>
    <t>Fifivirus EaPF7</t>
  </si>
  <si>
    <t>PQ431420</t>
  </si>
  <si>
    <t>Erwinia phage EaPF7</t>
  </si>
  <si>
    <t>CG</t>
  </si>
  <si>
    <t>dsDNA</t>
  </si>
  <si>
    <t>bacteria</t>
  </si>
  <si>
    <t>Create new</t>
  </si>
  <si>
    <t>Fifivirus aioli</t>
  </si>
  <si>
    <t>OQ818694</t>
  </si>
  <si>
    <t>Erwinia phage Aioli</t>
  </si>
  <si>
    <t>Fifivirus SNUABM27</t>
  </si>
  <si>
    <t>MW349138</t>
  </si>
  <si>
    <t>Erwinia phage pEa_SNUABM_27</t>
  </si>
  <si>
    <t>Loessnervirus</t>
  </si>
  <si>
    <t>Loessnervirus papaline</t>
  </si>
  <si>
    <t>OQ818704</t>
  </si>
  <si>
    <t>Erwinia phage Papaline</t>
  </si>
  <si>
    <t>Loessnervirus fougasse</t>
  </si>
  <si>
    <t>OQ818698</t>
  </si>
  <si>
    <t>Erwinia phage Fougasse</t>
  </si>
  <si>
    <t>Carltongylesvirus</t>
  </si>
  <si>
    <t>Carltongylesvirus YSF</t>
  </si>
  <si>
    <t>OR327751</t>
  </si>
  <si>
    <t>Escherichia phage Ecp_YSF</t>
  </si>
  <si>
    <t>Carltongylesvirus FXie2024a</t>
  </si>
  <si>
    <t>PP107930</t>
  </si>
  <si>
    <t>Escherichia phage FXie-2024a</t>
  </si>
  <si>
    <t>Carltongylesvirus JL1</t>
  </si>
  <si>
    <t>OR791690</t>
  </si>
  <si>
    <t>Escherichia phage vB_EcoM_JL1</t>
  </si>
  <si>
    <t>Carltongylesvirus EcoM1</t>
  </si>
  <si>
    <t>PQ818760</t>
  </si>
  <si>
    <t>Escherichia phage EcoM1</t>
  </si>
  <si>
    <t>Qiaoyingvirus</t>
  </si>
  <si>
    <t>genus</t>
  </si>
  <si>
    <t>Qiaoyingvirus A050</t>
  </si>
  <si>
    <t>PP763568</t>
  </si>
  <si>
    <t>Aeromonas phage phiA050</t>
  </si>
  <si>
    <t>Nefertitivirinae</t>
  </si>
  <si>
    <t>Longwangvirus</t>
  </si>
  <si>
    <t>Longwangvirus h1</t>
  </si>
  <si>
    <t>OR795024</t>
  </si>
  <si>
    <t>Aeromonas phage vB_AhydM-H1</t>
  </si>
  <si>
    <t>Shantouvirus</t>
  </si>
  <si>
    <t>Shantouvirus LA93P1</t>
  </si>
  <si>
    <t>PV258714</t>
  </si>
  <si>
    <t>Aeromonas phage LA93P1</t>
  </si>
  <si>
    <t>Study Sections</t>
  </si>
  <si>
    <t>[Please select]</t>
  </si>
  <si>
    <t>A</t>
  </si>
  <si>
    <t>Archaeal viruses (A) proposals</t>
  </si>
  <si>
    <t>algae</t>
  </si>
  <si>
    <t>B</t>
  </si>
  <si>
    <t>Bacterial viruses (B) proposals</t>
  </si>
  <si>
    <t>CCG</t>
  </si>
  <si>
    <t>ssDNA</t>
  </si>
  <si>
    <t>archaea</t>
  </si>
  <si>
    <t>Abolish</t>
  </si>
  <si>
    <t>subgenus</t>
  </si>
  <si>
    <t>D</t>
  </si>
  <si>
    <t>Animal DNA viruses and Retroviruses (D) proposals</t>
  </si>
  <si>
    <t>PG</t>
  </si>
  <si>
    <t>ssDNA(-)</t>
  </si>
  <si>
    <t>Move</t>
  </si>
  <si>
    <t>F</t>
  </si>
  <si>
    <t>Fungal and protist virus (F) proposals</t>
  </si>
  <si>
    <t>ssDNA(+)</t>
  </si>
  <si>
    <t>freshwater (S)</t>
  </si>
  <si>
    <t>Rename</t>
  </si>
  <si>
    <t>subfamily</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</si>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</sst>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b/>
      <i/>
      <sz val="12"/>
      <color rgb="FF7030A0"/>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31"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8">
    <dxf>
      <font>
        <color rgb="FF9C0006"/>
      </font>
      <fill>
        <patternFill>
          <bgColor rgb="FFFFC7CE"/>
        </patternFill>
      </fill>
    </dxf>
    <dxf>
      <font>
        <color rgb="FF9C0006"/>
      </font>
      <fill>
        <patternFill>
          <bgColor rgb="FFFFC7CE"/>
        </patternFill>
      </fill>
    </dxf>
    <dxf>
      <font>
        <b/>
        <i val="0"/>
        <color rgb="FF7030A0"/>
      </font>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A2" zoomScale="120" zoomScaleNormal="120" workbookViewId="0"/>
  </sheetViews>
  <sheetFormatPr defaultColWidth="10.625" defaultRowHeight="15.75"/>
  <cols>
    <col min="1" max="1" width="2.875" customWidth="1"/>
    <col min="2" max="2" width="173.5" customWidth="1"/>
  </cols>
  <sheetData>
    <row r="1" spans="2:2" ht="36.950000000000003" customHeight="1">
      <c r="B1" s="33" t="s">
        <v>0</v>
      </c>
    </row>
    <row r="2" spans="2:2" ht="236.25">
      <c r="B2" s="32" t="s">
        <v>1</v>
      </c>
    </row>
  </sheetData>
  <conditionalFormatting sqref="B2">
    <cfRule type="expression" dxfId="7"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30"/>
  <sheetViews>
    <sheetView tabSelected="1" topLeftCell="AB1" zoomScale="130" zoomScaleNormal="130" workbookViewId="0">
      <pane ySplit="4" topLeftCell="A5" activePane="bottomLeft" state="frozen"/>
      <selection pane="bottomLeft" activeCell="AE5" sqref="AE5:AE17"/>
    </sheetView>
  </sheetViews>
  <sheetFormatPr defaultColWidth="10.625"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1" width="10.875" style="14"/>
    <col min="22" max="22" width="12.875" style="14" customWidth="1"/>
    <col min="23" max="25" width="10.875" style="14"/>
    <col min="26" max="26" width="11.875" style="14" customWidth="1"/>
    <col min="27" max="27" width="15.5" style="14" customWidth="1"/>
    <col min="28" max="28" width="13.875" style="14" customWidth="1"/>
    <col min="29" max="29" width="10.875" style="14"/>
    <col min="30" max="30" width="23.25" style="26" customWidth="1"/>
    <col min="31" max="31" width="22"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2</v>
      </c>
      <c r="B1" s="47" t="s">
        <v>3</v>
      </c>
      <c r="C1" s="47"/>
      <c r="D1" s="47"/>
      <c r="E1" s="48" t="e">
        <f ca="1">IF(LEN(cellFilenameFormatErrors)=0,LEFT(cellBaseFilename,9),"Code is automatically derived from the filename: 'YEAR.###X.[STATUS.][v#.]DESCRIPTION.xlsx', X=SC code")</f>
        <v>#VALUE!</v>
      </c>
      <c r="F1" s="48"/>
      <c r="G1" s="48"/>
      <c r="H1" s="48"/>
      <c r="I1" s="48"/>
      <c r="J1" s="48"/>
      <c r="K1" s="48"/>
      <c r="L1" s="48"/>
      <c r="M1" s="48"/>
      <c r="N1" s="48"/>
      <c r="O1" s="48"/>
      <c r="P1" s="38" t="e">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#VALUE!</v>
      </c>
      <c r="Q1" s="39"/>
      <c r="R1" s="39"/>
      <c r="S1" s="39"/>
      <c r="T1" s="39"/>
      <c r="U1" s="39"/>
      <c r="V1" s="39"/>
      <c r="W1" s="39"/>
      <c r="X1" s="39"/>
      <c r="Y1" s="39"/>
      <c r="Z1" s="39"/>
      <c r="AA1" s="39"/>
      <c r="AB1" s="39"/>
      <c r="AC1" s="39"/>
      <c r="AD1" s="29" t="s">
        <v>4</v>
      </c>
      <c r="AE1" s="25" t="e" cm="1">
        <f t="array" aca="1" ref="AE1" ca="1">MID(CELL("filename",'Proposal Template'!$B$1),SEARCH("[",CELL("filename",'Proposal Template'!$B$1))+1, SEARCH("]",CELL("filename",'Proposal Template'!$B$1))-SEARCH("[",CELL("filename",'Proposal Template'!$B$1))-1)</f>
        <v>#VALUE!</v>
      </c>
      <c r="AF1" s="23"/>
      <c r="AG1" s="16"/>
      <c r="AH1" s="16"/>
      <c r="AI1" s="16"/>
      <c r="AJ1" s="16"/>
      <c r="AK1" s="16"/>
      <c r="AL1" s="16"/>
      <c r="AM1" s="16"/>
      <c r="AN1" s="16"/>
      <c r="AO1"/>
    </row>
    <row r="2" spans="1:41" ht="18.75">
      <c r="A2" s="18" t="s">
        <v>5</v>
      </c>
      <c r="B2" s="47" t="s">
        <v>6</v>
      </c>
      <c r="C2" s="47"/>
      <c r="D2" s="47"/>
      <c r="E2" s="49" t="e">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#VALUE!</v>
      </c>
      <c r="F2" s="49"/>
      <c r="G2" s="49"/>
      <c r="H2" s="49"/>
      <c r="I2" s="49"/>
      <c r="J2" s="49"/>
      <c r="K2" s="49"/>
      <c r="L2" s="49"/>
      <c r="M2" s="49"/>
      <c r="N2" s="49"/>
      <c r="O2" s="49"/>
      <c r="P2" s="40" t="e">
        <f ca="1">_xlfn.CONCAT(
IF(NOT(ISERROR(AF2)),"","Study Section code ('"&amp;AE2&amp;"') is not valid; ")
)</f>
        <v>#VALUE!</v>
      </c>
      <c r="Q2" s="41"/>
      <c r="R2" s="41"/>
      <c r="S2" s="41"/>
      <c r="T2" s="41"/>
      <c r="U2" s="41"/>
      <c r="V2" s="41"/>
      <c r="W2" s="41"/>
      <c r="X2" s="41"/>
      <c r="Y2" s="41"/>
      <c r="Z2" s="41"/>
      <c r="AA2" s="41"/>
      <c r="AB2" s="41"/>
      <c r="AC2" s="41"/>
      <c r="AD2" s="30" t="s">
        <v>4</v>
      </c>
      <c r="AE2" s="24" t="e">
        <f ca="1">MID(AE1,9,1)</f>
        <v>#VALUE!</v>
      </c>
      <c r="AF2" s="24" t="e">
        <f ca="1">VLOOKUP(AE2,studySectionCodeLUT,2,FALSE)</f>
        <v>#VALUE!</v>
      </c>
      <c r="AG2" s="3"/>
      <c r="AH2" s="3"/>
      <c r="AI2" s="3"/>
      <c r="AJ2" s="3"/>
      <c r="AK2" s="3"/>
      <c r="AL2" s="3"/>
      <c r="AM2" s="3"/>
      <c r="AN2" s="3"/>
    </row>
    <row r="3" spans="1:41" ht="36" customHeight="1">
      <c r="A3" s="42" t="s">
        <v>7</v>
      </c>
      <c r="B3" s="42"/>
      <c r="C3" s="42"/>
      <c r="D3" s="42"/>
      <c r="E3" s="42"/>
      <c r="F3" s="42"/>
      <c r="G3" s="42"/>
      <c r="H3" s="42"/>
      <c r="I3" s="42"/>
      <c r="J3" s="42"/>
      <c r="K3" s="42"/>
      <c r="L3" s="42"/>
      <c r="M3" s="42"/>
      <c r="N3" s="42"/>
      <c r="O3" s="42"/>
      <c r="P3" s="43" t="s">
        <v>8</v>
      </c>
      <c r="Q3" s="43"/>
      <c r="R3" s="43"/>
      <c r="S3" s="43"/>
      <c r="T3" s="43"/>
      <c r="U3" s="43"/>
      <c r="V3" s="43"/>
      <c r="W3" s="43"/>
      <c r="X3" s="43"/>
      <c r="Y3" s="43"/>
      <c r="Z3" s="43"/>
      <c r="AA3" s="43"/>
      <c r="AB3" s="43"/>
      <c r="AC3" s="43"/>
      <c r="AD3" s="43"/>
      <c r="AE3" s="44" t="s">
        <v>9</v>
      </c>
      <c r="AF3" s="45"/>
      <c r="AG3" s="45"/>
      <c r="AH3" s="45"/>
      <c r="AI3" s="45"/>
      <c r="AJ3" s="45"/>
      <c r="AK3" s="46"/>
      <c r="AL3" s="36" t="s">
        <v>10</v>
      </c>
      <c r="AM3" s="37"/>
      <c r="AN3" s="31" t="s">
        <v>11</v>
      </c>
    </row>
    <row r="4" spans="1:41" s="8" customFormat="1" ht="32.1"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c r="P5" s="34" t="s">
        <v>37</v>
      </c>
      <c r="Q5" s="34"/>
      <c r="R5" s="34" t="s">
        <v>38</v>
      </c>
      <c r="S5" s="34"/>
      <c r="T5" s="34" t="s">
        <v>39</v>
      </c>
      <c r="U5" s="34"/>
      <c r="V5" s="34" t="s">
        <v>40</v>
      </c>
      <c r="Z5" s="34" t="s">
        <v>41</v>
      </c>
      <c r="AA5" s="34" t="s">
        <v>42</v>
      </c>
      <c r="AB5" s="34" t="s">
        <v>43</v>
      </c>
      <c r="AD5" s="35" t="s">
        <v>44</v>
      </c>
      <c r="AE5" s="4" t="s">
        <v>45</v>
      </c>
      <c r="AF5" s="4" t="s">
        <v>46</v>
      </c>
      <c r="AI5" s="4" t="s">
        <v>47</v>
      </c>
      <c r="AJ5" s="4" t="s">
        <v>48</v>
      </c>
      <c r="AK5" s="4" t="s">
        <v>49</v>
      </c>
      <c r="AL5" s="15" t="s">
        <v>50</v>
      </c>
      <c r="AM5" s="15" t="s">
        <v>4</v>
      </c>
    </row>
    <row r="6" spans="1:41">
      <c r="P6" s="34" t="s">
        <v>37</v>
      </c>
      <c r="Q6" s="34"/>
      <c r="R6" s="34" t="s">
        <v>38</v>
      </c>
      <c r="S6" s="34"/>
      <c r="T6" s="34" t="s">
        <v>39</v>
      </c>
      <c r="U6" s="34"/>
      <c r="V6" s="34" t="s">
        <v>40</v>
      </c>
      <c r="Z6" s="34" t="s">
        <v>41</v>
      </c>
      <c r="AA6" s="34" t="s">
        <v>42</v>
      </c>
      <c r="AB6" s="14" t="s">
        <v>43</v>
      </c>
      <c r="AD6" s="26" t="s">
        <v>51</v>
      </c>
      <c r="AE6" s="4" t="s">
        <v>52</v>
      </c>
      <c r="AF6" s="4" t="s">
        <v>53</v>
      </c>
      <c r="AI6" s="4" t="s">
        <v>47</v>
      </c>
      <c r="AJ6" s="4" t="s">
        <v>48</v>
      </c>
      <c r="AK6" s="4" t="s">
        <v>49</v>
      </c>
      <c r="AL6" s="15" t="s">
        <v>50</v>
      </c>
      <c r="AM6" s="15" t="s">
        <v>4</v>
      </c>
    </row>
    <row r="7" spans="1:41">
      <c r="P7" s="34" t="s">
        <v>37</v>
      </c>
      <c r="Q7" s="34"/>
      <c r="R7" s="34" t="s">
        <v>38</v>
      </c>
      <c r="S7" s="34"/>
      <c r="T7" s="34" t="s">
        <v>39</v>
      </c>
      <c r="U7" s="34"/>
      <c r="V7" s="34" t="s">
        <v>40</v>
      </c>
      <c r="Z7" s="34" t="s">
        <v>41</v>
      </c>
      <c r="AA7" s="34" t="s">
        <v>42</v>
      </c>
      <c r="AB7" s="14" t="s">
        <v>43</v>
      </c>
      <c r="AD7" s="26" t="s">
        <v>54</v>
      </c>
      <c r="AE7" s="4" t="s">
        <v>55</v>
      </c>
      <c r="AF7" s="4" t="s">
        <v>56</v>
      </c>
      <c r="AI7" s="4" t="s">
        <v>47</v>
      </c>
      <c r="AJ7" s="4" t="s">
        <v>48</v>
      </c>
      <c r="AK7" s="4" t="s">
        <v>49</v>
      </c>
      <c r="AL7" s="15" t="s">
        <v>50</v>
      </c>
      <c r="AM7" s="15" t="s">
        <v>4</v>
      </c>
    </row>
    <row r="8" spans="1:41">
      <c r="P8" s="34" t="s">
        <v>37</v>
      </c>
      <c r="Q8" s="34"/>
      <c r="R8" s="34" t="s">
        <v>38</v>
      </c>
      <c r="S8" s="34"/>
      <c r="T8" s="34" t="s">
        <v>39</v>
      </c>
      <c r="U8" s="34"/>
      <c r="V8" s="34" t="s">
        <v>40</v>
      </c>
      <c r="Z8" s="34" t="s">
        <v>41</v>
      </c>
      <c r="AA8" s="34" t="s">
        <v>42</v>
      </c>
      <c r="AB8" s="14" t="s">
        <v>57</v>
      </c>
      <c r="AD8" s="26" t="s">
        <v>58</v>
      </c>
      <c r="AE8" s="4" t="s">
        <v>59</v>
      </c>
      <c r="AF8" s="4" t="s">
        <v>60</v>
      </c>
      <c r="AI8" s="4" t="s">
        <v>47</v>
      </c>
      <c r="AJ8" s="4" t="s">
        <v>48</v>
      </c>
      <c r="AK8" s="4" t="s">
        <v>49</v>
      </c>
      <c r="AL8" s="15" t="s">
        <v>50</v>
      </c>
      <c r="AM8" s="15" t="s">
        <v>4</v>
      </c>
    </row>
    <row r="9" spans="1:41">
      <c r="P9" s="34" t="s">
        <v>37</v>
      </c>
      <c r="Q9" s="34"/>
      <c r="R9" s="34" t="s">
        <v>38</v>
      </c>
      <c r="S9" s="34"/>
      <c r="T9" s="34" t="s">
        <v>39</v>
      </c>
      <c r="U9" s="34"/>
      <c r="V9" s="34" t="s">
        <v>40</v>
      </c>
      <c r="Z9" s="34" t="s">
        <v>41</v>
      </c>
      <c r="AA9" s="34" t="s">
        <v>42</v>
      </c>
      <c r="AB9" s="14" t="s">
        <v>57</v>
      </c>
      <c r="AD9" s="26" t="s">
        <v>61</v>
      </c>
      <c r="AE9" s="4" t="s">
        <v>62</v>
      </c>
      <c r="AF9" s="4" t="s">
        <v>63</v>
      </c>
      <c r="AI9" s="4" t="s">
        <v>47</v>
      </c>
      <c r="AJ9" s="4" t="s">
        <v>48</v>
      </c>
      <c r="AK9" s="4" t="s">
        <v>49</v>
      </c>
      <c r="AL9" s="15" t="s">
        <v>50</v>
      </c>
      <c r="AM9" s="15" t="s">
        <v>4</v>
      </c>
    </row>
    <row r="10" spans="1:41">
      <c r="P10" s="34" t="s">
        <v>37</v>
      </c>
      <c r="Q10" s="34"/>
      <c r="R10" s="34" t="s">
        <v>38</v>
      </c>
      <c r="S10" s="34"/>
      <c r="T10" s="34" t="s">
        <v>39</v>
      </c>
      <c r="U10" s="34"/>
      <c r="V10" s="34" t="s">
        <v>40</v>
      </c>
      <c r="Z10" s="34" t="s">
        <v>41</v>
      </c>
      <c r="AA10" s="34" t="s">
        <v>42</v>
      </c>
      <c r="AB10" s="14" t="s">
        <v>64</v>
      </c>
      <c r="AD10" s="26" t="s">
        <v>65</v>
      </c>
      <c r="AE10" s="4" t="s">
        <v>66</v>
      </c>
      <c r="AF10" s="4" t="s">
        <v>67</v>
      </c>
      <c r="AI10" s="4" t="s">
        <v>47</v>
      </c>
      <c r="AJ10" s="4" t="s">
        <v>48</v>
      </c>
      <c r="AK10" s="4" t="s">
        <v>49</v>
      </c>
      <c r="AL10" s="15" t="s">
        <v>50</v>
      </c>
      <c r="AM10" s="15" t="s">
        <v>4</v>
      </c>
    </row>
    <row r="11" spans="1:41">
      <c r="P11" s="34" t="s">
        <v>37</v>
      </c>
      <c r="Q11" s="34"/>
      <c r="R11" s="34" t="s">
        <v>38</v>
      </c>
      <c r="S11" s="34"/>
      <c r="T11" s="34" t="s">
        <v>39</v>
      </c>
      <c r="U11" s="34"/>
      <c r="V11" s="34" t="s">
        <v>40</v>
      </c>
      <c r="Z11" s="34" t="s">
        <v>41</v>
      </c>
      <c r="AA11" s="34" t="s">
        <v>42</v>
      </c>
      <c r="AB11" s="14" t="s">
        <v>64</v>
      </c>
      <c r="AD11" s="26" t="s">
        <v>68</v>
      </c>
      <c r="AE11" s="4" t="s">
        <v>69</v>
      </c>
      <c r="AF11" s="4" t="s">
        <v>70</v>
      </c>
      <c r="AI11" s="4" t="s">
        <v>47</v>
      </c>
      <c r="AJ11" s="4" t="s">
        <v>48</v>
      </c>
      <c r="AK11" s="4" t="s">
        <v>49</v>
      </c>
      <c r="AL11" s="15" t="s">
        <v>50</v>
      </c>
      <c r="AM11" s="15" t="s">
        <v>4</v>
      </c>
    </row>
    <row r="12" spans="1:41">
      <c r="P12" s="34" t="s">
        <v>37</v>
      </c>
      <c r="Q12" s="34"/>
      <c r="R12" s="34" t="s">
        <v>38</v>
      </c>
      <c r="S12" s="34"/>
      <c r="T12" s="34" t="s">
        <v>39</v>
      </c>
      <c r="U12" s="34"/>
      <c r="V12" s="34" t="s">
        <v>40</v>
      </c>
      <c r="Z12" s="34" t="s">
        <v>41</v>
      </c>
      <c r="AA12" s="34" t="s">
        <v>42</v>
      </c>
      <c r="AB12" s="14" t="s">
        <v>64</v>
      </c>
      <c r="AD12" s="26" t="s">
        <v>71</v>
      </c>
      <c r="AE12" s="4" t="s">
        <v>72</v>
      </c>
      <c r="AF12" s="4" t="s">
        <v>73</v>
      </c>
      <c r="AI12" s="4" t="s">
        <v>47</v>
      </c>
      <c r="AJ12" s="4" t="s">
        <v>48</v>
      </c>
      <c r="AK12" s="4" t="s">
        <v>49</v>
      </c>
      <c r="AL12" s="15" t="s">
        <v>50</v>
      </c>
      <c r="AM12" s="15" t="s">
        <v>4</v>
      </c>
    </row>
    <row r="13" spans="1:41">
      <c r="P13" s="34" t="s">
        <v>37</v>
      </c>
      <c r="Q13" s="34"/>
      <c r="R13" s="34" t="s">
        <v>38</v>
      </c>
      <c r="S13" s="34"/>
      <c r="T13" s="34" t="s">
        <v>39</v>
      </c>
      <c r="U13" s="34"/>
      <c r="V13" s="34" t="s">
        <v>40</v>
      </c>
      <c r="Z13" s="34" t="s">
        <v>41</v>
      </c>
      <c r="AA13" s="34" t="s">
        <v>42</v>
      </c>
      <c r="AB13" s="14" t="s">
        <v>64</v>
      </c>
      <c r="AD13" s="26" t="s">
        <v>74</v>
      </c>
      <c r="AE13" s="4" t="s">
        <v>75</v>
      </c>
      <c r="AF13" s="4" t="s">
        <v>76</v>
      </c>
      <c r="AI13" s="4" t="s">
        <v>47</v>
      </c>
      <c r="AJ13" s="4" t="s">
        <v>48</v>
      </c>
      <c r="AK13" s="4" t="s">
        <v>49</v>
      </c>
      <c r="AL13" s="15" t="s">
        <v>50</v>
      </c>
      <c r="AM13" s="15" t="s">
        <v>4</v>
      </c>
    </row>
    <row r="14" spans="1:41">
      <c r="P14" s="34" t="s">
        <v>37</v>
      </c>
      <c r="Q14" s="34"/>
      <c r="R14" s="34" t="s">
        <v>38</v>
      </c>
      <c r="S14" s="34"/>
      <c r="T14" s="34" t="s">
        <v>39</v>
      </c>
      <c r="U14" s="34"/>
      <c r="V14" s="34" t="s">
        <v>40</v>
      </c>
      <c r="Z14" s="34" t="s">
        <v>41</v>
      </c>
      <c r="AA14" s="34" t="s">
        <v>42</v>
      </c>
      <c r="AB14" s="14" t="s">
        <v>77</v>
      </c>
      <c r="AK14" s="4" t="s">
        <v>49</v>
      </c>
      <c r="AL14" s="15" t="s">
        <v>50</v>
      </c>
      <c r="AM14" s="15" t="s">
        <v>78</v>
      </c>
    </row>
    <row r="15" spans="1:41">
      <c r="P15" s="34" t="s">
        <v>37</v>
      </c>
      <c r="Q15" s="34"/>
      <c r="R15" s="34" t="s">
        <v>38</v>
      </c>
      <c r="S15" s="34"/>
      <c r="T15" s="34" t="s">
        <v>39</v>
      </c>
      <c r="U15" s="34"/>
      <c r="V15" s="34" t="s">
        <v>40</v>
      </c>
      <c r="Z15" s="34" t="s">
        <v>41</v>
      </c>
      <c r="AA15" s="34" t="s">
        <v>42</v>
      </c>
      <c r="AB15" s="14" t="s">
        <v>77</v>
      </c>
      <c r="AD15" s="26" t="s">
        <v>79</v>
      </c>
      <c r="AE15" s="4" t="s">
        <v>80</v>
      </c>
      <c r="AF15" s="4" t="s">
        <v>81</v>
      </c>
      <c r="AI15" s="4" t="s">
        <v>47</v>
      </c>
      <c r="AJ15" s="4" t="s">
        <v>48</v>
      </c>
      <c r="AK15" s="4" t="s">
        <v>49</v>
      </c>
      <c r="AL15" s="15" t="s">
        <v>50</v>
      </c>
      <c r="AM15" s="15" t="s">
        <v>4</v>
      </c>
    </row>
    <row r="16" spans="1:41">
      <c r="P16" s="34" t="s">
        <v>37</v>
      </c>
      <c r="Q16" s="34"/>
      <c r="R16" s="34" t="s">
        <v>38</v>
      </c>
      <c r="S16" s="34"/>
      <c r="T16" s="34" t="s">
        <v>39</v>
      </c>
      <c r="U16" s="34"/>
      <c r="V16" s="34" t="s">
        <v>40</v>
      </c>
      <c r="Z16" s="34" t="s">
        <v>41</v>
      </c>
      <c r="AA16" s="14" t="s">
        <v>82</v>
      </c>
      <c r="AB16" s="14" t="s">
        <v>83</v>
      </c>
      <c r="AD16" s="26" t="s">
        <v>84</v>
      </c>
      <c r="AE16" s="4" t="s">
        <v>85</v>
      </c>
      <c r="AF16" s="4" t="s">
        <v>86</v>
      </c>
      <c r="AI16" s="4" t="s">
        <v>47</v>
      </c>
      <c r="AJ16" s="4" t="s">
        <v>48</v>
      </c>
      <c r="AK16" s="4" t="s">
        <v>49</v>
      </c>
      <c r="AL16" s="15" t="s">
        <v>50</v>
      </c>
      <c r="AM16" s="15" t="s">
        <v>4</v>
      </c>
    </row>
    <row r="17" spans="16:39">
      <c r="P17" s="34" t="s">
        <v>37</v>
      </c>
      <c r="Q17" s="34"/>
      <c r="R17" s="34" t="s">
        <v>38</v>
      </c>
      <c r="S17" s="34"/>
      <c r="T17" s="34" t="s">
        <v>39</v>
      </c>
      <c r="U17" s="34"/>
      <c r="V17" s="34" t="s">
        <v>40</v>
      </c>
      <c r="Z17" s="34" t="s">
        <v>41</v>
      </c>
      <c r="AA17" s="14" t="s">
        <v>82</v>
      </c>
      <c r="AB17" s="14" t="s">
        <v>87</v>
      </c>
      <c r="AD17" s="26" t="s">
        <v>88</v>
      </c>
      <c r="AE17" s="4" t="s">
        <v>89</v>
      </c>
      <c r="AF17" s="4" t="s">
        <v>90</v>
      </c>
      <c r="AI17" s="4" t="s">
        <v>47</v>
      </c>
      <c r="AJ17" s="4" t="s">
        <v>48</v>
      </c>
      <c r="AK17" s="4" t="s">
        <v>49</v>
      </c>
      <c r="AL17" s="15" t="s">
        <v>50</v>
      </c>
      <c r="AM17" s="15" t="s">
        <v>4</v>
      </c>
    </row>
    <row r="18" spans="16:39">
      <c r="P18" s="34"/>
      <c r="Q18" s="34"/>
      <c r="R18" s="34"/>
      <c r="S18" s="34"/>
      <c r="T18" s="34"/>
      <c r="U18" s="34"/>
      <c r="V18" s="34"/>
    </row>
    <row r="19" spans="16:39">
      <c r="P19" s="34"/>
      <c r="Q19" s="34"/>
      <c r="R19" s="34"/>
      <c r="S19" s="34"/>
      <c r="T19" s="34"/>
      <c r="U19" s="34"/>
      <c r="V19" s="34"/>
    </row>
    <row r="20" spans="16:39">
      <c r="P20" s="34"/>
      <c r="Q20" s="34"/>
      <c r="R20" s="34"/>
      <c r="S20" s="34"/>
      <c r="T20" s="34"/>
      <c r="U20" s="34"/>
      <c r="V20" s="34"/>
    </row>
    <row r="21" spans="16:39">
      <c r="P21" s="34"/>
      <c r="Q21" s="34"/>
      <c r="R21" s="34"/>
      <c r="S21" s="34"/>
      <c r="T21" s="34"/>
      <c r="U21" s="34"/>
      <c r="V21" s="34"/>
    </row>
    <row r="22" spans="16:39">
      <c r="P22" s="34"/>
      <c r="Q22" s="34"/>
      <c r="R22" s="34"/>
      <c r="S22" s="34"/>
      <c r="T22" s="34"/>
      <c r="U22" s="34"/>
      <c r="V22" s="34"/>
    </row>
    <row r="23" spans="16:39">
      <c r="P23" s="34"/>
      <c r="Q23" s="34"/>
      <c r="R23" s="34"/>
      <c r="S23" s="34"/>
      <c r="T23" s="34"/>
      <c r="U23" s="34"/>
      <c r="V23" s="34"/>
    </row>
    <row r="24" spans="16:39">
      <c r="P24" s="34"/>
      <c r="Q24" s="34"/>
      <c r="R24" s="34"/>
      <c r="S24" s="34"/>
      <c r="T24" s="34"/>
      <c r="U24" s="34"/>
      <c r="V24" s="34"/>
    </row>
    <row r="25" spans="16:39">
      <c r="P25" s="34"/>
      <c r="Q25" s="34"/>
      <c r="R25" s="34"/>
      <c r="S25" s="34"/>
      <c r="T25" s="34"/>
      <c r="U25" s="34"/>
      <c r="V25" s="34"/>
    </row>
    <row r="26" spans="16:39">
      <c r="P26" s="34"/>
      <c r="Q26" s="34"/>
      <c r="R26" s="34"/>
      <c r="S26" s="34"/>
      <c r="T26" s="34"/>
      <c r="U26" s="34"/>
      <c r="V26" s="34"/>
    </row>
    <row r="27" spans="16:39">
      <c r="P27" s="34"/>
      <c r="Q27" s="34"/>
      <c r="R27" s="34"/>
      <c r="S27" s="34"/>
      <c r="T27" s="34"/>
      <c r="U27" s="34"/>
      <c r="V27" s="34"/>
    </row>
    <row r="28" spans="16:39">
      <c r="P28" s="34"/>
      <c r="Q28" s="34"/>
      <c r="R28" s="34"/>
      <c r="S28" s="34"/>
      <c r="T28" s="34"/>
      <c r="U28" s="34"/>
      <c r="V28" s="34"/>
    </row>
    <row r="29" spans="16:39">
      <c r="P29" s="34"/>
      <c r="Q29" s="34"/>
      <c r="R29" s="34"/>
      <c r="S29" s="34"/>
      <c r="T29" s="34"/>
      <c r="U29" s="34"/>
      <c r="V29" s="34"/>
    </row>
    <row r="30" spans="16:39">
      <c r="P30" s="34"/>
      <c r="Q30" s="34"/>
      <c r="R30" s="34"/>
      <c r="S30" s="34"/>
      <c r="T30" s="34"/>
      <c r="U30" s="34"/>
      <c r="V30" s="34"/>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6" priority="1">
      <formula>ROW(A1)&gt;5</formula>
    </cfRule>
  </conditionalFormatting>
  <conditionalFormatting sqref="P1:P4 Q3:AC4">
    <cfRule type="expression" dxfId="5" priority="6">
      <formula>AND(NOT(ISBLANK(P1)),COUNTA(Q1:$AD1)=0)</formula>
    </cfRule>
  </conditionalFormatting>
  <conditionalFormatting sqref="P4:AC1048576">
    <cfRule type="containsText" dxfId="4" priority="2" operator="containsText" text=" ">
      <formula>NOT(ISERROR(SEARCH(" ",P4)))</formula>
    </cfRule>
  </conditionalFormatting>
  <conditionalFormatting sqref="P5:AC1048574">
    <cfRule type="expression" dxfId="3" priority="3">
      <formula>AND(NOT(ISBLANK(P5)),COUNTA(Q5:$AD5)=0)</formula>
    </cfRule>
  </conditionalFormatting>
  <conditionalFormatting sqref="P1048575:AC1048576">
    <cfRule type="expression" dxfId="2" priority="25">
      <formula>AND(NOT(ISBLANK(P1048575)),COUNTA(Q1048575:$AD1048576)=0)</formula>
    </cfRule>
  </conditionalFormatting>
  <conditionalFormatting sqref="AD1:AD1048576">
    <cfRule type="expression" dxfId="1" priority="20">
      <formula>NOT(OR(OR(AD1="",AD1="Species"),_xlfn.CONCAT(AB1," ")=LEFT(AD1,LEN(AB1)+1)))</formula>
    </cfRule>
  </conditionalFormatting>
  <conditionalFormatting sqref="AM4:AM1048576">
    <cfRule type="expression" dxfId="0" priority="22">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625"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31</v>
      </c>
      <c r="B1" s="11" t="s">
        <v>32</v>
      </c>
      <c r="C1" s="11" t="s">
        <v>33</v>
      </c>
      <c r="D1" s="11" t="s">
        <v>34</v>
      </c>
      <c r="E1" s="11" t="s">
        <v>35</v>
      </c>
      <c r="F1" s="11" t="s">
        <v>91</v>
      </c>
      <c r="G1" s="11"/>
    </row>
    <row r="2" spans="1:7">
      <c r="A2" s="12" t="s">
        <v>92</v>
      </c>
      <c r="B2" s="12" t="s">
        <v>92</v>
      </c>
      <c r="C2" s="12" t="s">
        <v>92</v>
      </c>
      <c r="D2" s="12" t="s">
        <v>92</v>
      </c>
      <c r="E2" s="12" t="s">
        <v>92</v>
      </c>
      <c r="F2" t="s">
        <v>93</v>
      </c>
      <c r="G2" t="s">
        <v>94</v>
      </c>
    </row>
    <row r="3" spans="1:7">
      <c r="A3" s="9" t="s">
        <v>47</v>
      </c>
      <c r="B3" t="s">
        <v>48</v>
      </c>
      <c r="C3" s="9" t="s">
        <v>95</v>
      </c>
      <c r="D3" s="9" t="s">
        <v>50</v>
      </c>
      <c r="E3" s="9" t="s">
        <v>4</v>
      </c>
      <c r="F3" t="s">
        <v>96</v>
      </c>
      <c r="G3" t="s">
        <v>97</v>
      </c>
    </row>
    <row r="4" spans="1:7">
      <c r="A4" s="9" t="s">
        <v>98</v>
      </c>
      <c r="B4" t="s">
        <v>99</v>
      </c>
      <c r="C4" s="9" t="s">
        <v>100</v>
      </c>
      <c r="D4" s="9" t="s">
        <v>101</v>
      </c>
      <c r="E4" s="9" t="s">
        <v>102</v>
      </c>
      <c r="F4" t="s">
        <v>103</v>
      </c>
      <c r="G4" t="s">
        <v>104</v>
      </c>
    </row>
    <row r="5" spans="1:7">
      <c r="A5" s="9" t="s">
        <v>105</v>
      </c>
      <c r="B5" t="s">
        <v>106</v>
      </c>
      <c r="C5" s="9" t="s">
        <v>49</v>
      </c>
      <c r="D5" s="9" t="s">
        <v>107</v>
      </c>
      <c r="E5" s="9" t="s">
        <v>78</v>
      </c>
      <c r="F5" t="s">
        <v>108</v>
      </c>
      <c r="G5" t="s">
        <v>109</v>
      </c>
    </row>
    <row r="6" spans="1:7">
      <c r="A6" s="10"/>
      <c r="B6" t="s">
        <v>110</v>
      </c>
      <c r="C6" s="9" t="s">
        <v>111</v>
      </c>
      <c r="D6" s="9" t="s">
        <v>112</v>
      </c>
      <c r="E6" s="9" t="s">
        <v>113</v>
      </c>
      <c r="F6" t="s">
        <v>114</v>
      </c>
      <c r="G6" t="s">
        <v>115</v>
      </c>
    </row>
    <row r="7" spans="1:7">
      <c r="A7" s="10"/>
      <c r="B7" t="s">
        <v>116</v>
      </c>
      <c r="C7" s="9" t="s">
        <v>117</v>
      </c>
      <c r="D7" s="9" t="s">
        <v>118</v>
      </c>
      <c r="E7" s="9" t="s">
        <v>119</v>
      </c>
      <c r="F7" t="s">
        <v>120</v>
      </c>
      <c r="G7" t="s">
        <v>121</v>
      </c>
    </row>
    <row r="8" spans="1:7">
      <c r="A8" s="10"/>
      <c r="B8" t="s">
        <v>122</v>
      </c>
      <c r="C8" s="9" t="s">
        <v>123</v>
      </c>
      <c r="D8" s="9" t="s">
        <v>124</v>
      </c>
      <c r="E8" s="9" t="s">
        <v>125</v>
      </c>
      <c r="F8" t="s">
        <v>126</v>
      </c>
      <c r="G8" t="s">
        <v>127</v>
      </c>
    </row>
    <row r="9" spans="1:7">
      <c r="A9" s="10"/>
      <c r="B9" t="s">
        <v>128</v>
      </c>
      <c r="C9" s="9" t="s">
        <v>129</v>
      </c>
      <c r="D9" s="9" t="s">
        <v>130</v>
      </c>
      <c r="E9" s="9" t="s">
        <v>131</v>
      </c>
      <c r="F9" t="s">
        <v>132</v>
      </c>
      <c r="G9" t="s">
        <v>133</v>
      </c>
    </row>
    <row r="10" spans="1:7">
      <c r="A10" s="10"/>
      <c r="B10" t="s">
        <v>134</v>
      </c>
      <c r="C10" s="9" t="s">
        <v>135</v>
      </c>
      <c r="D10" s="9" t="s">
        <v>136</v>
      </c>
      <c r="E10" s="9" t="s">
        <v>137</v>
      </c>
    </row>
    <row r="11" spans="1:7">
      <c r="A11" s="10"/>
      <c r="B11" t="s">
        <v>138</v>
      </c>
      <c r="C11" s="9" t="s">
        <v>139</v>
      </c>
      <c r="D11" s="9" t="s">
        <v>140</v>
      </c>
      <c r="E11" s="9" t="s">
        <v>141</v>
      </c>
    </row>
    <row r="12" spans="1:7">
      <c r="A12" s="10"/>
      <c r="B12" t="s">
        <v>142</v>
      </c>
      <c r="C12" s="9" t="s">
        <v>143</v>
      </c>
      <c r="D12" s="10"/>
      <c r="E12" s="9" t="s">
        <v>144</v>
      </c>
    </row>
    <row r="13" spans="1:7">
      <c r="A13" s="10"/>
      <c r="B13" t="s">
        <v>145</v>
      </c>
      <c r="C13" s="9" t="s">
        <v>146</v>
      </c>
      <c r="D13" s="10"/>
      <c r="E13" s="9" t="s">
        <v>147</v>
      </c>
    </row>
    <row r="14" spans="1:7">
      <c r="A14" s="10"/>
      <c r="B14" t="s">
        <v>148</v>
      </c>
      <c r="C14" s="9" t="s">
        <v>149</v>
      </c>
      <c r="D14" s="10"/>
      <c r="E14" s="9" t="s">
        <v>150</v>
      </c>
    </row>
    <row r="15" spans="1:7">
      <c r="A15" s="10"/>
      <c r="B15" t="s">
        <v>151</v>
      </c>
      <c r="C15" s="9" t="s">
        <v>152</v>
      </c>
      <c r="D15" s="10"/>
      <c r="E15" s="9" t="s">
        <v>153</v>
      </c>
    </row>
    <row r="16" spans="1:7">
      <c r="A16" s="10"/>
      <c r="B16" t="s">
        <v>154</v>
      </c>
      <c r="C16" s="9" t="s">
        <v>155</v>
      </c>
      <c r="D16" s="10"/>
      <c r="E16" s="9" t="s">
        <v>156</v>
      </c>
    </row>
    <row r="17" spans="1:5">
      <c r="A17" s="10"/>
      <c r="B17" t="s">
        <v>157</v>
      </c>
      <c r="C17" s="9" t="s">
        <v>158</v>
      </c>
      <c r="D17" s="10"/>
      <c r="E17" s="9" t="s">
        <v>159</v>
      </c>
    </row>
    <row r="18" spans="1:5">
      <c r="A18" s="10"/>
      <c r="B18" s="10"/>
      <c r="C18" s="9" t="s">
        <v>160</v>
      </c>
      <c r="D18" s="10"/>
      <c r="E18" s="10"/>
    </row>
    <row r="19" spans="1:5">
      <c r="A19" s="10"/>
      <c r="B19" s="10"/>
      <c r="C19" s="9" t="s">
        <v>161</v>
      </c>
      <c r="D19" s="10"/>
      <c r="E19" s="10"/>
    </row>
    <row r="20" spans="1:5">
      <c r="C20" t="s">
        <v>162</v>
      </c>
    </row>
    <row r="21" spans="1:5">
      <c r="C21" t="s">
        <v>163</v>
      </c>
    </row>
    <row r="22" spans="1:5">
      <c r="C22" t="s">
        <v>164</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Dann Turner</cp:lastModifiedBy>
  <cp:revision/>
  <dcterms:created xsi:type="dcterms:W3CDTF">2023-02-08T19:24:03Z</dcterms:created>
  <dcterms:modified xsi:type="dcterms:W3CDTF">2025-07-12T08:44:48Z</dcterms:modified>
  <cp:category/>
  <cp:contentStatus/>
</cp:coreProperties>
</file>