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2"/>
  <workbookPr defaultThemeVersion="166925"/>
  <mc:AlternateContent xmlns:mc="http://schemas.openxmlformats.org/markup-compatibility/2006">
    <mc:Choice Requires="x15">
      <x15ac:absPath xmlns:x15ac="http://schemas.microsoft.com/office/spreadsheetml/2010/11/ac" url="/Users/curtish/Documents/ICTV/load_msl/pending/B_revised/"/>
    </mc:Choice>
  </mc:AlternateContent>
  <xr:revisionPtr revIDLastSave="0" documentId="13_ncr:1_{FBD81B45-BA61-8E4B-87F5-70735BE9D7D7}" xr6:coauthVersionLast="47" xr6:coauthVersionMax="47" xr10:uidLastSave="{00000000-0000-0000-0000-000000000000}"/>
  <bookViews>
    <workbookView xWindow="0" yWindow="680" windowWidth="29920" windowHeight="18660" activeTab="1" xr2:uid="{00000000-000D-0000-FFFF-FFFF00000000}"/>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1" i="1"/>
  <c r="E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<sst xmlns="http://schemas.openxmlformats.org/spreadsheetml/2006/main" count="449" uniqueCount="177">
  <si>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</si>
  <si>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</si>
  <si>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</si>
  <si>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</si>
  <si>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</si>
  <si>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</si>
  <si>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</si>
  <si>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</si>
  <si>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</si>
  <si>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</si>
  <si>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</si>
  <si>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</si>
  <si>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</si>
  <si>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</si>
  <si>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</si>
  <si>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</si>
  <si>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</si>
  <si>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</si>
  <si>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</si>
  <si>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</si>
  <si>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</si>
  <si>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</si>
  <si>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</si>
  <si>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</si>
  <si>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</si>
  <si>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</si>
  <si>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</si>
  <si>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</si>
  <si>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</si>
  <si>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</si>
  <si>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</si>
  <si>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</si>
  <si>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</si>
  <si>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</si>
  <si>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</si>
  <si>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</si>
  <si>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</si>
  <si>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Study Sections</t>
  </si>
  <si>
    <t>[Please select]</t>
  </si>
  <si>
    <t>A</t>
  </si>
  <si>
    <t>Archaeal viruses (A) proposals</t>
  </si>
  <si>
    <t>CG</t>
  </si>
  <si>
    <t>dsDNA</t>
  </si>
  <si>
    <t>algae</t>
  </si>
  <si>
    <t>Create new</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</si>
  <si>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</si>
  <si>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</si>
  <si>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</si>
  <si>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</si>
  <si>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</si>
  <si>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</si>
  <si>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</si>
  <si>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</si>
  <si>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</si>
  <si>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</si>
  <si>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</si>
  <si>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</si>
  <si>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</si>
  <si>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</si>
  <si>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</si>
  <si>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</si>
  <si>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</si>
  <si>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</si>
  <si>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</si>
  <si>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</si>
  <si>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</si>
  <si>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</si>
  <si>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</si>
  <si>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</si>
  <si>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</si>
  <si>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</si>
  <si>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</si>
  <si>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</si>
  <si>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</si>
  <si>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</si>
  <si>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</si>
  <si>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</si>
  <si>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</si>
  <si>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</si>
  <si>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</si>
  <si>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</si>
  <si>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</si>
  <si>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</si>
  <si>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</si>
  <si>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</si>
  <si>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</si>
  <si>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</si>
  <si>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</si>
  <si>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</si>
  <si>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</si>
  <si>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</si>
  <si>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</si>
  <si>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</si>
  <si>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</si>
  <si>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</si>
  <si>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</si>
  <si>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</si>
  <si>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</si>
  <si>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</si>
  <si>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</si>
  <si>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</si>
  <si>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</si>
  <si>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</si>
  <si>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</si>
  <si>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</si>
  <si>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</si>
  <si>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</si>
  <si>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</si>
  <si>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</si>
  <si>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</si>
  <si>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</si>
  <si>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</si>
  <si>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</si>
  <si>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</si>
  <si>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</si>
  <si>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</si>
  <si>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Riboviria</t>
  </si>
  <si>
    <t>Orthornavirae</t>
  </si>
  <si>
    <t>Duplornaviricota</t>
  </si>
  <si>
    <t>Mindivirales</t>
  </si>
  <si>
    <t>Cystoviridae</t>
  </si>
  <si>
    <t>Cystovirus</t>
  </si>
  <si>
    <t>Cystovirus phi6</t>
  </si>
  <si>
    <t>Cystovirus phi8</t>
  </si>
  <si>
    <t>Cystovirus phi12</t>
  </si>
  <si>
    <t>Cystovirus phi13</t>
  </si>
  <si>
    <t>Cystovirus phi2954</t>
  </si>
  <si>
    <t>Cystovirus phiNN</t>
  </si>
  <si>
    <t>Cystovirus phiYY</t>
  </si>
  <si>
    <t>Orthocystovirus</t>
  </si>
  <si>
    <t>Orthocystovirus phiNN</t>
  </si>
  <si>
    <t>Alphacystovirus</t>
  </si>
  <si>
    <t>Betacystovirus</t>
  </si>
  <si>
    <t>Gammacystovirus</t>
  </si>
  <si>
    <t>Deltacystovirus</t>
  </si>
  <si>
    <t>Epsiloncystovirus</t>
  </si>
  <si>
    <t>Zetacystovirus</t>
  </si>
  <si>
    <t>Zetacystovirus CAP</t>
  </si>
  <si>
    <t>Alphacystovirus phi8</t>
  </si>
  <si>
    <t>Betacystovirus phi12</t>
  </si>
  <si>
    <t>Gammacystovirus phi13</t>
  </si>
  <si>
    <t>Deltacystovirus phi2954</t>
  </si>
  <si>
    <t>Gammacystovirus phiYY</t>
  </si>
  <si>
    <t>Epsiloncystovirus phiNY</t>
  </si>
  <si>
    <t>phi8</t>
  </si>
  <si>
    <t>phi12</t>
  </si>
  <si>
    <t>phi13</t>
  </si>
  <si>
    <t>phi2954</t>
  </si>
  <si>
    <t>phiNN</t>
  </si>
  <si>
    <t>phiYY</t>
  </si>
  <si>
    <t>phiNY</t>
  </si>
  <si>
    <t>AF226851; AF226852; AF226853</t>
  </si>
  <si>
    <t>Pseudomonas phage phi8</t>
  </si>
  <si>
    <t>Pseudomonas phage phi12</t>
  </si>
  <si>
    <t>Pseudomonas phage phi13</t>
  </si>
  <si>
    <t>Pseudomonas phage phi2954</t>
  </si>
  <si>
    <t>Pseudomonas phage phiNN</t>
  </si>
  <si>
    <t>Pseudomonas phage phiYY</t>
  </si>
  <si>
    <t>Microvirgula phage phiNY</t>
  </si>
  <si>
    <t>AF408636; AY039807; AY034425</t>
  </si>
  <si>
    <t>AF261668; AF261667; AF261666</t>
  </si>
  <si>
    <t>FJ608823; FJ608824; FJ608825</t>
  </si>
  <si>
    <t>KJ957164; KJ957165; KJ957166</t>
  </si>
  <si>
    <t>KX074201; KX074202; KX074203</t>
  </si>
  <si>
    <t>MW471133; MW471134; MW471135</t>
  </si>
  <si>
    <t>Vidaverviricetes</t>
  </si>
  <si>
    <t>Orthocystovirus phi6</t>
  </si>
  <si>
    <t>M17461; M17462; M12921</t>
  </si>
  <si>
    <t>Pseudomonas phage phi6</t>
  </si>
  <si>
    <t>phi6</t>
  </si>
  <si>
    <r>
      <t xml:space="preserve">Rename and split genus </t>
    </r>
    <r>
      <rPr>
        <i/>
        <sz val="12"/>
        <color theme="1"/>
        <rFont val="Calibri"/>
        <family val="2"/>
        <scheme val="minor"/>
      </rPr>
      <t>Cystovirus</t>
    </r>
    <r>
      <rPr>
        <sz val="12"/>
        <color theme="1"/>
        <rFont val="Calibri"/>
        <family val="2"/>
        <scheme val="minor"/>
      </rPr>
      <t xml:space="preserve"> to five genera</t>
    </r>
  </si>
  <si>
    <r>
      <t xml:space="preserve">Split genus </t>
    </r>
    <r>
      <rPr>
        <i/>
        <sz val="12"/>
        <color theme="1"/>
        <rFont val="Calibri"/>
        <family val="2"/>
        <scheme val="minor"/>
      </rPr>
      <t>Cystovirus</t>
    </r>
    <r>
      <rPr>
        <sz val="12"/>
        <color theme="1"/>
        <rFont val="Calibri"/>
        <family val="2"/>
        <scheme val="minor"/>
      </rPr>
      <t xml:space="preserve"> to five genera</t>
    </r>
  </si>
  <si>
    <t>Acinetobacter phage CAP7</t>
  </si>
  <si>
    <t>CAP7</t>
  </si>
  <si>
    <t>MZ558516; MZ558517; MZ558518</t>
  </si>
  <si>
    <t>We propose Pseudomonas phage phiZ98 to be included in this species</t>
  </si>
  <si>
    <t>We propose Acinetobacter phages CAP3, CAP4, CAP5 and CAP6 to be included in this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</si>
</sst>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0"/>
      <name val="Arial"/>
      <family val="2"/>
    </font>
    <font>
      <u/>
      <sz val="10"/>
      <color theme="10"/>
      <name val="Arial"/>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8">
    <xf numFmtId="0" fontId="0" fillId="0" borderId="0"/>
    <xf numFmtId="0" fontId="1" fillId="2" borderId="0" applyNumberFormat="0" applyBorder="0" applyAlignment="0" applyProtection="0"/>
    <xf numFmtId="0" fontId="6" fillId="0" borderId="0" applyNumberFormat="0" applyFill="0" applyBorder="0" applyAlignment="0" applyProtection="0"/>
    <xf numFmtId="0" fontId="31" fillId="0" borderId="0"/>
    <xf numFmtId="0" fontId="1" fillId="0" borderId="0"/>
    <xf numFmtId="0" fontId="32" fillId="0" borderId="0" applyNumberFormat="0" applyFill="0" applyBorder="0" applyAlignment="0" applyProtection="0"/>
    <xf numFmtId="0" fontId="1" fillId="0" borderId="0"/>
    <xf numFmtId="0" fontId="1" fillId="0" borderId="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8">
    <cellStyle name="60% - Accent3" xfId="1" builtinId="40"/>
    <cellStyle name="Hyperlink" xfId="2" builtinId="8"/>
    <cellStyle name="Hyperlink 2" xfId="5" xr:uid="{00000000-0005-0000-0000-000002000000}"/>
    <cellStyle name="Normal" xfId="0" builtinId="0"/>
    <cellStyle name="Normal 2" xfId="4" xr:uid="{00000000-0005-0000-0000-000004000000}"/>
    <cellStyle name="Normal 2 2" xfId="6" xr:uid="{00000000-0005-0000-0000-000005000000}"/>
    <cellStyle name="Normal 3" xfId="7" xr:uid="{00000000-0005-0000-0000-000006000000}"/>
    <cellStyle name="Normal 4" xfId="3" xr:uid="{00000000-0005-0000-0000-000007000000}"/>
  </cellStyles>
  <dxfs count="1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6"/>
      <tableStyleElement type="headerRow" dxfId="15"/>
    </tableStyle>
  </tableStyles>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helsinki.fi/home/p/poranen/Documents/Minna/Manuscripts/ICTV%20proposal2024/Cystoviridae_6ngen_2nsp_1gen_rename_7sp_rena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posal Template"/>
      <sheetName val="Menu Items (Do not change)"/>
    </sheetNames>
    <sheetDataSet>
      <sheetData sheetId="0"/>
      <sheetData sheetId="1"/>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B1" zoomScale="120" zoomScaleNormal="120" workbookViewId="0">
      <selection activeCell="B2" sqref="B2"/>
    </sheetView>
  </sheetViews>
  <sheetFormatPr baseColWidth="10" defaultColWidth="10.6640625" defaultRowHeight="16" x14ac:dyDescent="0.2"/>
  <cols>
    <col min="1" max="1" width="2.83203125" customWidth="1"/>
    <col min="2" max="2" width="173.5" customWidth="1"/>
  </cols>
  <sheetData>
    <row r="1" spans="2:2" ht="37" customHeight="1" x14ac:dyDescent="0.2">
      <c r="B1" s="33" t="s">
        <v>0</v>
      </c>
    </row>
    <row r="2" spans="2:2" ht="255" x14ac:dyDescent="0.2">
      <c r="B2" s="32" t="s">
        <v>1</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20"/>
  <sheetViews>
    <sheetView tabSelected="1" topLeftCell="Y1" zoomScale="90" zoomScaleNormal="90" workbookViewId="0">
      <pane ySplit="4" topLeftCell="A5" activePane="bottomLeft" state="frozen"/>
      <selection pane="bottomLeft" activeCell="AL7" sqref="AL7"/>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14.83203125" style="2" customWidth="1"/>
    <col min="16" max="16" width="17" style="14" customWidth="1"/>
    <col min="17" max="29" width="10.83203125" style="14"/>
    <col min="30" max="30" width="19.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2</v>
      </c>
      <c r="B1" s="48" t="s">
        <v>3</v>
      </c>
      <c r="C1" s="48"/>
      <c r="D1" s="48"/>
      <c r="E1" s="49" t="str">
        <f ca="1">IF(LEN(cellFilenameFormatErrors)=0,LEFT(cellBaseFilename,9),"Code is automatically derived from the filename: 'YEAR.###X.[STATUS.][v#.]DESCRIPTION.xlsx', X=SC code")</f>
        <v>2024.043B</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4</v>
      </c>
      <c r="AE1" s="25" t="str" cm="1">
        <f t="array" aca="1" ref="AE1" ca="1">MID(CELL("filename",'Proposal Template'!$B$1),SEARCH("[",CELL("filename",'Proposal Template'!$B$1))+1, SEARCH("]",CELL("filename",'Proposal Template'!$B$1))-SEARCH("[",CELL("filename",'Proposal Template'!$B$1))-1)</f>
        <v>2024.043B.A.v3.Cystoviridae_6ng_2nsp_1rng_7rnsp.xlsx</v>
      </c>
      <c r="AF1" s="23"/>
      <c r="AG1" s="16"/>
      <c r="AH1" s="16"/>
      <c r="AI1" s="16"/>
      <c r="AJ1" s="16"/>
      <c r="AK1" s="16"/>
      <c r="AL1" s="16"/>
      <c r="AM1" s="16"/>
      <c r="AN1" s="16"/>
      <c r="AO1"/>
    </row>
    <row r="2" spans="1:41" ht="19" x14ac:dyDescent="0.25">
      <c r="A2" s="18" t="s">
        <v>5</v>
      </c>
      <c r="B2" s="48" t="s">
        <v>6</v>
      </c>
      <c r="C2" s="48"/>
      <c r="D2" s="48"/>
      <c r="E2" s="50" t="s">
        <v>45</v>
      </c>
      <c r="F2" s="50"/>
      <c r="G2" s="50"/>
      <c r="H2" s="50"/>
      <c r="I2" s="50"/>
      <c r="J2" s="50"/>
      <c r="K2" s="50"/>
      <c r="L2" s="50"/>
      <c r="M2" s="50"/>
      <c r="N2" s="50"/>
      <c r="O2" s="50"/>
      <c r="P2" s="41" t="s">
        <v>45</v>
      </c>
      <c r="Q2" s="42"/>
      <c r="R2" s="42"/>
      <c r="S2" s="42"/>
      <c r="T2" s="42"/>
      <c r="U2" s="42"/>
      <c r="V2" s="42"/>
      <c r="W2" s="42"/>
      <c r="X2" s="42"/>
      <c r="Y2" s="42"/>
      <c r="Z2" s="42"/>
      <c r="AA2" s="42"/>
      <c r="AB2" s="42"/>
      <c r="AC2" s="42"/>
      <c r="AD2" s="30" t="s">
        <v>4</v>
      </c>
      <c r="AE2" s="24" t="str">
        <f ca="1">MID(AE1,9,1)</f>
        <v>B</v>
      </c>
      <c r="AF2" s="24" t="str">
        <f ca="1">VLOOKUP(AE2,studySectionCodeLUT,2,FALSE)</f>
        <v>Bacterial viruses (B) proposals</v>
      </c>
      <c r="AG2" s="3"/>
      <c r="AH2" s="3"/>
      <c r="AI2" s="3"/>
      <c r="AJ2" s="3"/>
      <c r="AK2" s="3"/>
      <c r="AL2" s="3"/>
      <c r="AM2" s="3"/>
      <c r="AN2" s="3"/>
    </row>
    <row r="3" spans="1:41" ht="36" customHeight="1" x14ac:dyDescent="0.2">
      <c r="A3" s="43" t="s">
        <v>7</v>
      </c>
      <c r="B3" s="43"/>
      <c r="C3" s="43"/>
      <c r="D3" s="43"/>
      <c r="E3" s="43"/>
      <c r="F3" s="43"/>
      <c r="G3" s="43"/>
      <c r="H3" s="43"/>
      <c r="I3" s="43"/>
      <c r="J3" s="43"/>
      <c r="K3" s="43"/>
      <c r="L3" s="43"/>
      <c r="M3" s="43"/>
      <c r="N3" s="43"/>
      <c r="O3" s="43"/>
      <c r="P3" s="44" t="s">
        <v>8</v>
      </c>
      <c r="Q3" s="44"/>
      <c r="R3" s="44"/>
      <c r="S3" s="44"/>
      <c r="T3" s="44"/>
      <c r="U3" s="44"/>
      <c r="V3" s="44"/>
      <c r="W3" s="44"/>
      <c r="X3" s="44"/>
      <c r="Y3" s="44"/>
      <c r="Z3" s="44"/>
      <c r="AA3" s="44"/>
      <c r="AB3" s="44"/>
      <c r="AC3" s="44"/>
      <c r="AD3" s="44"/>
      <c r="AE3" s="45" t="s">
        <v>9</v>
      </c>
      <c r="AF3" s="46"/>
      <c r="AG3" s="46"/>
      <c r="AH3" s="46"/>
      <c r="AI3" s="46"/>
      <c r="AJ3" s="46"/>
      <c r="AK3" s="47"/>
      <c r="AL3" s="37" t="s">
        <v>10</v>
      </c>
      <c r="AM3" s="38"/>
      <c r="AN3" s="31" t="s">
        <v>11</v>
      </c>
    </row>
    <row r="4" spans="1:41" s="8" customFormat="1" ht="32" customHeight="1" x14ac:dyDescent="0.2">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x14ac:dyDescent="0.2">
      <c r="A5" s="34" t="s">
        <v>116</v>
      </c>
      <c r="C5" s="34" t="s">
        <v>117</v>
      </c>
      <c r="E5" s="34" t="s">
        <v>118</v>
      </c>
      <c r="G5" s="34" t="s">
        <v>165</v>
      </c>
      <c r="I5" s="34" t="s">
        <v>119</v>
      </c>
      <c r="K5" s="34" t="s">
        <v>120</v>
      </c>
      <c r="M5" s="34" t="s">
        <v>121</v>
      </c>
      <c r="O5" s="34"/>
      <c r="P5" s="35" t="s">
        <v>116</v>
      </c>
      <c r="R5" s="35" t="s">
        <v>117</v>
      </c>
      <c r="T5" s="35" t="s">
        <v>118</v>
      </c>
      <c r="V5" s="35" t="s">
        <v>165</v>
      </c>
      <c r="X5" s="35" t="s">
        <v>119</v>
      </c>
      <c r="Z5" s="35" t="s">
        <v>120</v>
      </c>
      <c r="AB5" s="35" t="s">
        <v>129</v>
      </c>
      <c r="AD5" s="36"/>
      <c r="AL5" s="15" t="s">
        <v>75</v>
      </c>
      <c r="AM5" s="15" t="s">
        <v>58</v>
      </c>
      <c r="AN5" s="1" t="s">
        <v>170</v>
      </c>
    </row>
    <row r="6" spans="1:41" x14ac:dyDescent="0.2">
      <c r="A6" s="34" t="s">
        <v>116</v>
      </c>
      <c r="C6" s="34" t="s">
        <v>117</v>
      </c>
      <c r="E6" s="34" t="s">
        <v>118</v>
      </c>
      <c r="G6" s="34" t="s">
        <v>165</v>
      </c>
      <c r="I6" s="34" t="s">
        <v>119</v>
      </c>
      <c r="K6" s="34" t="s">
        <v>120</v>
      </c>
      <c r="M6" s="34" t="s">
        <v>121</v>
      </c>
      <c r="O6" s="34" t="s">
        <v>122</v>
      </c>
      <c r="P6" s="35" t="s">
        <v>116</v>
      </c>
      <c r="R6" s="35" t="s">
        <v>117</v>
      </c>
      <c r="T6" s="35" t="s">
        <v>118</v>
      </c>
      <c r="V6" s="35" t="s">
        <v>165</v>
      </c>
      <c r="X6" s="35" t="s">
        <v>119</v>
      </c>
      <c r="Z6" s="35" t="s">
        <v>120</v>
      </c>
      <c r="AB6" s="35" t="s">
        <v>129</v>
      </c>
      <c r="AD6" s="36" t="s">
        <v>166</v>
      </c>
      <c r="AE6" s="4" t="s">
        <v>167</v>
      </c>
      <c r="AF6" s="4" t="s">
        <v>168</v>
      </c>
      <c r="AG6" s="4" t="s">
        <v>169</v>
      </c>
      <c r="AI6" s="4" t="s">
        <v>41</v>
      </c>
      <c r="AJ6" s="4" t="s">
        <v>85</v>
      </c>
      <c r="AK6" s="4" t="s">
        <v>56</v>
      </c>
      <c r="AL6" s="15" t="s">
        <v>69</v>
      </c>
      <c r="AM6" s="15" t="s">
        <v>4</v>
      </c>
    </row>
    <row r="7" spans="1:41" x14ac:dyDescent="0.2">
      <c r="A7" s="34" t="s">
        <v>116</v>
      </c>
      <c r="C7" s="2" t="s">
        <v>117</v>
      </c>
      <c r="E7" s="34" t="s">
        <v>118</v>
      </c>
      <c r="F7" s="34"/>
      <c r="G7" s="34" t="s">
        <v>165</v>
      </c>
      <c r="I7" s="34" t="s">
        <v>119</v>
      </c>
      <c r="K7" s="34" t="s">
        <v>120</v>
      </c>
      <c r="M7" s="34" t="s">
        <v>121</v>
      </c>
      <c r="O7" s="34" t="s">
        <v>127</v>
      </c>
      <c r="P7" s="14" t="s">
        <v>116</v>
      </c>
      <c r="R7" s="14" t="s">
        <v>117</v>
      </c>
      <c r="T7" s="14" t="s">
        <v>118</v>
      </c>
      <c r="V7" s="35" t="s">
        <v>165</v>
      </c>
      <c r="X7" s="14" t="s">
        <v>119</v>
      </c>
      <c r="Z7" s="14" t="s">
        <v>120</v>
      </c>
      <c r="AB7" s="14" t="s">
        <v>129</v>
      </c>
      <c r="AD7" s="26" t="s">
        <v>130</v>
      </c>
      <c r="AE7" s="4" t="s">
        <v>162</v>
      </c>
      <c r="AF7" s="4" t="s">
        <v>156</v>
      </c>
      <c r="AG7" s="4" t="s">
        <v>148</v>
      </c>
      <c r="AI7" s="4" t="s">
        <v>41</v>
      </c>
      <c r="AJ7" s="4" t="s">
        <v>85</v>
      </c>
      <c r="AK7" s="4" t="s">
        <v>56</v>
      </c>
      <c r="AL7" s="15" t="s">
        <v>69</v>
      </c>
      <c r="AM7" s="15" t="s">
        <v>4</v>
      </c>
    </row>
    <row r="8" spans="1:41" x14ac:dyDescent="0.2">
      <c r="A8" s="34" t="s">
        <v>116</v>
      </c>
      <c r="C8" s="2" t="s">
        <v>117</v>
      </c>
      <c r="E8" s="34" t="s">
        <v>118</v>
      </c>
      <c r="G8" s="34" t="s">
        <v>165</v>
      </c>
      <c r="I8" s="34" t="s">
        <v>119</v>
      </c>
      <c r="K8" s="34" t="s">
        <v>120</v>
      </c>
      <c r="M8" s="34" t="s">
        <v>121</v>
      </c>
      <c r="O8" s="34"/>
      <c r="P8" s="35" t="s">
        <v>116</v>
      </c>
      <c r="R8" s="14" t="s">
        <v>117</v>
      </c>
      <c r="T8" s="14" t="s">
        <v>118</v>
      </c>
      <c r="V8" s="35" t="s">
        <v>165</v>
      </c>
      <c r="X8" s="14" t="s">
        <v>119</v>
      </c>
      <c r="Z8" s="14" t="s">
        <v>120</v>
      </c>
      <c r="AB8" s="14" t="s">
        <v>131</v>
      </c>
      <c r="AL8" s="15" t="s">
        <v>75</v>
      </c>
      <c r="AM8" s="15" t="s">
        <v>58</v>
      </c>
      <c r="AN8" s="1" t="s">
        <v>171</v>
      </c>
    </row>
    <row r="9" spans="1:41" x14ac:dyDescent="0.2">
      <c r="A9" s="34" t="s">
        <v>116</v>
      </c>
      <c r="C9" s="2" t="s">
        <v>117</v>
      </c>
      <c r="E9" s="34" t="s">
        <v>118</v>
      </c>
      <c r="G9" s="34" t="s">
        <v>165</v>
      </c>
      <c r="I9" s="34" t="s">
        <v>119</v>
      </c>
      <c r="K9" s="34" t="s">
        <v>120</v>
      </c>
      <c r="M9" s="34" t="s">
        <v>121</v>
      </c>
      <c r="O9" s="34"/>
      <c r="P9" s="14" t="s">
        <v>116</v>
      </c>
      <c r="R9" s="14" t="s">
        <v>117</v>
      </c>
      <c r="T9" s="14" t="s">
        <v>118</v>
      </c>
      <c r="V9" s="35" t="s">
        <v>165</v>
      </c>
      <c r="X9" s="14" t="s">
        <v>119</v>
      </c>
      <c r="Z9" s="14" t="s">
        <v>120</v>
      </c>
      <c r="AB9" s="14" t="s">
        <v>132</v>
      </c>
      <c r="AL9" s="15" t="s">
        <v>75</v>
      </c>
      <c r="AM9" s="15" t="s">
        <v>58</v>
      </c>
      <c r="AN9" s="1" t="s">
        <v>171</v>
      </c>
    </row>
    <row r="10" spans="1:41" x14ac:dyDescent="0.2">
      <c r="A10" s="34" t="s">
        <v>116</v>
      </c>
      <c r="C10" s="2" t="s">
        <v>117</v>
      </c>
      <c r="E10" s="34" t="s">
        <v>118</v>
      </c>
      <c r="G10" s="34" t="s">
        <v>165</v>
      </c>
      <c r="I10" s="34" t="s">
        <v>119</v>
      </c>
      <c r="K10" s="34" t="s">
        <v>120</v>
      </c>
      <c r="M10" s="34" t="s">
        <v>121</v>
      </c>
      <c r="O10" s="34"/>
      <c r="P10" s="14" t="s">
        <v>116</v>
      </c>
      <c r="R10" s="14" t="s">
        <v>117</v>
      </c>
      <c r="T10" s="14" t="s">
        <v>118</v>
      </c>
      <c r="V10" s="35" t="s">
        <v>165</v>
      </c>
      <c r="X10" s="14" t="s">
        <v>119</v>
      </c>
      <c r="Z10" s="14" t="s">
        <v>120</v>
      </c>
      <c r="AB10" s="14" t="s">
        <v>133</v>
      </c>
      <c r="AL10" s="15" t="s">
        <v>75</v>
      </c>
      <c r="AM10" s="15" t="s">
        <v>58</v>
      </c>
      <c r="AN10" s="1" t="s">
        <v>171</v>
      </c>
    </row>
    <row r="11" spans="1:41" x14ac:dyDescent="0.2">
      <c r="A11" s="34" t="s">
        <v>116</v>
      </c>
      <c r="C11" s="2" t="s">
        <v>117</v>
      </c>
      <c r="E11" s="34" t="s">
        <v>118</v>
      </c>
      <c r="G11" s="34" t="s">
        <v>165</v>
      </c>
      <c r="I11" s="34" t="s">
        <v>119</v>
      </c>
      <c r="K11" s="34" t="s">
        <v>120</v>
      </c>
      <c r="M11" s="34" t="s">
        <v>121</v>
      </c>
      <c r="O11" s="34"/>
      <c r="P11" s="14" t="s">
        <v>116</v>
      </c>
      <c r="R11" s="14" t="s">
        <v>117</v>
      </c>
      <c r="T11" s="14" t="s">
        <v>118</v>
      </c>
      <c r="V11" s="35" t="s">
        <v>165</v>
      </c>
      <c r="X11" s="14" t="s">
        <v>119</v>
      </c>
      <c r="Z11" s="14" t="s">
        <v>120</v>
      </c>
      <c r="AB11" s="14" t="s">
        <v>134</v>
      </c>
      <c r="AD11" s="14"/>
      <c r="AL11" s="15" t="s">
        <v>75</v>
      </c>
      <c r="AM11" s="15" t="s">
        <v>58</v>
      </c>
      <c r="AN11" s="1" t="s">
        <v>171</v>
      </c>
    </row>
    <row r="12" spans="1:41" x14ac:dyDescent="0.2">
      <c r="A12" s="34" t="s">
        <v>116</v>
      </c>
      <c r="C12" s="2" t="s">
        <v>117</v>
      </c>
      <c r="E12" s="34" t="s">
        <v>118</v>
      </c>
      <c r="G12" s="34" t="s">
        <v>165</v>
      </c>
      <c r="I12" s="34" t="s">
        <v>119</v>
      </c>
      <c r="K12" s="34" t="s">
        <v>120</v>
      </c>
      <c r="M12" s="34" t="s">
        <v>121</v>
      </c>
      <c r="O12" s="34" t="s">
        <v>123</v>
      </c>
      <c r="P12" s="35" t="s">
        <v>116</v>
      </c>
      <c r="R12" s="14" t="s">
        <v>117</v>
      </c>
      <c r="T12" s="14" t="s">
        <v>118</v>
      </c>
      <c r="V12" s="35" t="s">
        <v>165</v>
      </c>
      <c r="X12" s="14" t="s">
        <v>119</v>
      </c>
      <c r="Z12" s="14" t="s">
        <v>120</v>
      </c>
      <c r="AB12" s="14" t="s">
        <v>131</v>
      </c>
      <c r="AD12" s="26" t="s">
        <v>138</v>
      </c>
      <c r="AE12" s="4" t="s">
        <v>151</v>
      </c>
      <c r="AF12" s="4" t="s">
        <v>152</v>
      </c>
      <c r="AG12" s="4" t="s">
        <v>144</v>
      </c>
      <c r="AI12" s="4" t="s">
        <v>41</v>
      </c>
      <c r="AJ12" s="4" t="s">
        <v>85</v>
      </c>
      <c r="AK12" s="4" t="s">
        <v>56</v>
      </c>
      <c r="AL12" s="15" t="s">
        <v>69</v>
      </c>
      <c r="AM12" s="15" t="s">
        <v>4</v>
      </c>
    </row>
    <row r="13" spans="1:41" x14ac:dyDescent="0.2">
      <c r="A13" s="34" t="s">
        <v>116</v>
      </c>
      <c r="C13" s="2" t="s">
        <v>117</v>
      </c>
      <c r="E13" s="34" t="s">
        <v>118</v>
      </c>
      <c r="G13" s="34" t="s">
        <v>165</v>
      </c>
      <c r="I13" s="34" t="s">
        <v>119</v>
      </c>
      <c r="K13" s="34" t="s">
        <v>120</v>
      </c>
      <c r="M13" s="34" t="s">
        <v>121</v>
      </c>
      <c r="O13" s="34" t="s">
        <v>124</v>
      </c>
      <c r="P13" s="14" t="s">
        <v>116</v>
      </c>
      <c r="R13" s="14" t="s">
        <v>117</v>
      </c>
      <c r="T13" s="14" t="s">
        <v>118</v>
      </c>
      <c r="V13" s="35" t="s">
        <v>165</v>
      </c>
      <c r="X13" s="14" t="s">
        <v>119</v>
      </c>
      <c r="Z13" s="14" t="s">
        <v>120</v>
      </c>
      <c r="AB13" s="14" t="s">
        <v>132</v>
      </c>
      <c r="AD13" s="26" t="s">
        <v>139</v>
      </c>
      <c r="AE13" s="4" t="s">
        <v>159</v>
      </c>
      <c r="AF13" s="4" t="s">
        <v>153</v>
      </c>
      <c r="AG13" s="4" t="s">
        <v>145</v>
      </c>
      <c r="AI13" s="4" t="s">
        <v>41</v>
      </c>
      <c r="AJ13" s="4" t="s">
        <v>85</v>
      </c>
      <c r="AK13" s="4" t="s">
        <v>56</v>
      </c>
      <c r="AL13" s="15" t="s">
        <v>69</v>
      </c>
      <c r="AM13" s="15" t="s">
        <v>4</v>
      </c>
    </row>
    <row r="14" spans="1:41" x14ac:dyDescent="0.2">
      <c r="A14" s="34" t="s">
        <v>116</v>
      </c>
      <c r="C14" s="2" t="s">
        <v>117</v>
      </c>
      <c r="E14" s="34" t="s">
        <v>118</v>
      </c>
      <c r="G14" s="34" t="s">
        <v>165</v>
      </c>
      <c r="I14" s="34" t="s">
        <v>119</v>
      </c>
      <c r="K14" s="34" t="s">
        <v>120</v>
      </c>
      <c r="M14" s="34" t="s">
        <v>121</v>
      </c>
      <c r="O14" s="34" t="s">
        <v>125</v>
      </c>
      <c r="P14" s="14" t="s">
        <v>116</v>
      </c>
      <c r="R14" s="14" t="s">
        <v>117</v>
      </c>
      <c r="T14" s="14" t="s">
        <v>118</v>
      </c>
      <c r="V14" s="35" t="s">
        <v>165</v>
      </c>
      <c r="X14" s="14" t="s">
        <v>119</v>
      </c>
      <c r="Z14" s="14" t="s">
        <v>120</v>
      </c>
      <c r="AB14" s="14" t="s">
        <v>133</v>
      </c>
      <c r="AD14" s="26" t="s">
        <v>140</v>
      </c>
      <c r="AE14" s="4" t="s">
        <v>160</v>
      </c>
      <c r="AF14" s="4" t="s">
        <v>154</v>
      </c>
      <c r="AG14" s="4" t="s">
        <v>146</v>
      </c>
      <c r="AI14" s="4" t="s">
        <v>41</v>
      </c>
      <c r="AJ14" s="4" t="s">
        <v>85</v>
      </c>
      <c r="AK14" s="4" t="s">
        <v>56</v>
      </c>
      <c r="AL14" s="15" t="s">
        <v>69</v>
      </c>
      <c r="AM14" s="15" t="s">
        <v>4</v>
      </c>
    </row>
    <row r="15" spans="1:41" x14ac:dyDescent="0.2">
      <c r="A15" s="34" t="s">
        <v>116</v>
      </c>
      <c r="C15" s="2" t="s">
        <v>117</v>
      </c>
      <c r="E15" s="34" t="s">
        <v>118</v>
      </c>
      <c r="G15" s="34" t="s">
        <v>165</v>
      </c>
      <c r="I15" s="34" t="s">
        <v>119</v>
      </c>
      <c r="K15" s="34" t="s">
        <v>120</v>
      </c>
      <c r="M15" s="34" t="s">
        <v>121</v>
      </c>
      <c r="O15" s="34" t="s">
        <v>128</v>
      </c>
      <c r="P15" s="14" t="s">
        <v>116</v>
      </c>
      <c r="R15" s="14" t="s">
        <v>117</v>
      </c>
      <c r="T15" s="14" t="s">
        <v>118</v>
      </c>
      <c r="V15" s="35" t="s">
        <v>165</v>
      </c>
      <c r="X15" s="14" t="s">
        <v>119</v>
      </c>
      <c r="Z15" s="14" t="s">
        <v>120</v>
      </c>
      <c r="AB15" s="14" t="s">
        <v>133</v>
      </c>
      <c r="AD15" s="26" t="s">
        <v>142</v>
      </c>
      <c r="AE15" s="4" t="s">
        <v>163</v>
      </c>
      <c r="AF15" s="4" t="s">
        <v>157</v>
      </c>
      <c r="AG15" s="4" t="s">
        <v>149</v>
      </c>
      <c r="AI15" s="4" t="s">
        <v>41</v>
      </c>
      <c r="AJ15" s="4" t="s">
        <v>85</v>
      </c>
      <c r="AK15" s="4" t="s">
        <v>56</v>
      </c>
      <c r="AL15" s="15" t="s">
        <v>69</v>
      </c>
      <c r="AM15" s="15" t="s">
        <v>4</v>
      </c>
      <c r="AN15" s="1" t="s">
        <v>175</v>
      </c>
    </row>
    <row r="16" spans="1:41" x14ac:dyDescent="0.2">
      <c r="A16" s="34" t="s">
        <v>116</v>
      </c>
      <c r="C16" s="2" t="s">
        <v>117</v>
      </c>
      <c r="E16" s="34" t="s">
        <v>118</v>
      </c>
      <c r="G16" s="34" t="s">
        <v>165</v>
      </c>
      <c r="I16" s="34" t="s">
        <v>119</v>
      </c>
      <c r="K16" s="34" t="s">
        <v>120</v>
      </c>
      <c r="M16" s="34" t="s">
        <v>121</v>
      </c>
      <c r="O16" s="34" t="s">
        <v>126</v>
      </c>
      <c r="P16" s="14" t="s">
        <v>116</v>
      </c>
      <c r="R16" s="14" t="s">
        <v>117</v>
      </c>
      <c r="T16" s="14" t="s">
        <v>118</v>
      </c>
      <c r="V16" s="35" t="s">
        <v>165</v>
      </c>
      <c r="X16" s="14" t="s">
        <v>119</v>
      </c>
      <c r="Z16" s="14" t="s">
        <v>120</v>
      </c>
      <c r="AB16" s="14" t="s">
        <v>134</v>
      </c>
      <c r="AD16" s="26" t="s">
        <v>141</v>
      </c>
      <c r="AE16" s="4" t="s">
        <v>161</v>
      </c>
      <c r="AF16" s="4" t="s">
        <v>155</v>
      </c>
      <c r="AG16" s="4" t="s">
        <v>147</v>
      </c>
      <c r="AI16" s="4" t="s">
        <v>41</v>
      </c>
      <c r="AJ16" s="4" t="s">
        <v>85</v>
      </c>
      <c r="AK16" s="4" t="s">
        <v>56</v>
      </c>
      <c r="AL16" s="15" t="s">
        <v>69</v>
      </c>
      <c r="AM16" s="15" t="s">
        <v>4</v>
      </c>
    </row>
    <row r="17" spans="1:40" x14ac:dyDescent="0.2">
      <c r="A17" s="34"/>
      <c r="E17" s="34"/>
      <c r="G17" s="34"/>
      <c r="I17" s="34"/>
      <c r="K17" s="34"/>
      <c r="M17" s="34"/>
      <c r="O17" s="34"/>
      <c r="P17" s="14" t="s">
        <v>116</v>
      </c>
      <c r="R17" s="14" t="s">
        <v>117</v>
      </c>
      <c r="T17" s="14" t="s">
        <v>118</v>
      </c>
      <c r="V17" s="35" t="s">
        <v>165</v>
      </c>
      <c r="X17" s="14" t="s">
        <v>119</v>
      </c>
      <c r="Z17" s="14" t="s">
        <v>120</v>
      </c>
      <c r="AB17" s="14" t="s">
        <v>135</v>
      </c>
      <c r="AL17" s="15" t="s">
        <v>44</v>
      </c>
      <c r="AM17" s="15" t="s">
        <v>58</v>
      </c>
    </row>
    <row r="18" spans="1:40" x14ac:dyDescent="0.2">
      <c r="P18" s="14" t="s">
        <v>116</v>
      </c>
      <c r="R18" s="14" t="s">
        <v>117</v>
      </c>
      <c r="T18" s="14" t="s">
        <v>118</v>
      </c>
      <c r="V18" s="35" t="s">
        <v>165</v>
      </c>
      <c r="X18" s="14" t="s">
        <v>119</v>
      </c>
      <c r="Z18" s="14" t="s">
        <v>120</v>
      </c>
      <c r="AB18" s="14" t="s">
        <v>135</v>
      </c>
      <c r="AD18" s="26" t="s">
        <v>143</v>
      </c>
      <c r="AE18" s="4" t="s">
        <v>164</v>
      </c>
      <c r="AF18" s="4" t="s">
        <v>158</v>
      </c>
      <c r="AG18" s="4" t="s">
        <v>150</v>
      </c>
      <c r="AI18" s="4" t="s">
        <v>41</v>
      </c>
      <c r="AJ18" s="4" t="s">
        <v>85</v>
      </c>
      <c r="AK18" s="4" t="s">
        <v>56</v>
      </c>
      <c r="AL18" s="15" t="s">
        <v>44</v>
      </c>
      <c r="AM18" s="15" t="s">
        <v>4</v>
      </c>
    </row>
    <row r="19" spans="1:40" x14ac:dyDescent="0.2">
      <c r="P19" s="14" t="s">
        <v>116</v>
      </c>
      <c r="R19" s="14" t="s">
        <v>117</v>
      </c>
      <c r="T19" s="14" t="s">
        <v>118</v>
      </c>
      <c r="V19" s="35" t="s">
        <v>165</v>
      </c>
      <c r="X19" s="14" t="s">
        <v>119</v>
      </c>
      <c r="Z19" s="14" t="s">
        <v>120</v>
      </c>
      <c r="AB19" s="14" t="s">
        <v>136</v>
      </c>
      <c r="AL19" s="15" t="s">
        <v>44</v>
      </c>
      <c r="AM19" s="15" t="s">
        <v>58</v>
      </c>
    </row>
    <row r="20" spans="1:40" x14ac:dyDescent="0.2">
      <c r="P20" s="14" t="s">
        <v>116</v>
      </c>
      <c r="R20" s="14" t="s">
        <v>117</v>
      </c>
      <c r="T20" s="14" t="s">
        <v>118</v>
      </c>
      <c r="V20" s="35" t="s">
        <v>165</v>
      </c>
      <c r="X20" s="14" t="s">
        <v>119</v>
      </c>
      <c r="Z20" s="14" t="s">
        <v>120</v>
      </c>
      <c r="AB20" s="14" t="s">
        <v>136</v>
      </c>
      <c r="AD20" s="26" t="s">
        <v>137</v>
      </c>
      <c r="AE20" s="4" t="s">
        <v>174</v>
      </c>
      <c r="AF20" s="4" t="s">
        <v>172</v>
      </c>
      <c r="AG20" s="4" t="s">
        <v>173</v>
      </c>
      <c r="AI20" s="4" t="s">
        <v>41</v>
      </c>
      <c r="AJ20" s="4" t="s">
        <v>85</v>
      </c>
      <c r="AK20" s="4" t="s">
        <v>56</v>
      </c>
      <c r="AL20" s="15" t="s">
        <v>44</v>
      </c>
      <c r="AM20" s="15" t="s">
        <v>4</v>
      </c>
      <c r="AN20" s="1" t="s">
        <v>176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4">
    <cfRule type="expression" dxfId="13" priority="25">
      <formula>ROW(A1)&gt;5</formula>
    </cfRule>
  </conditionalFormatting>
  <conditionalFormatting sqref="A15:AD1048576">
    <cfRule type="expression" dxfId="12" priority="1">
      <formula>ROW(A15)&gt;5</formula>
    </cfRule>
  </conditionalFormatting>
  <conditionalFormatting sqref="P1:P5 Q3:AC5">
    <cfRule type="expression" dxfId="11" priority="75">
      <formula>AND(NOT(ISBLANK(P1)),COUNTA(Q1:$AD1)=0)</formula>
    </cfRule>
  </conditionalFormatting>
  <conditionalFormatting sqref="P4:AC1048576">
    <cfRule type="containsText" dxfId="10" priority="2" operator="containsText" text=" ">
      <formula>NOT(ISERROR(SEARCH(" ",P4)))</formula>
    </cfRule>
  </conditionalFormatting>
  <conditionalFormatting sqref="P6:AC14">
    <cfRule type="expression" dxfId="9" priority="27">
      <formula>AND(NOT(ISBLANK(P6)),COUNTA(Q6:$AD6)=0)</formula>
    </cfRule>
  </conditionalFormatting>
  <conditionalFormatting sqref="P15:AC1048572">
    <cfRule type="expression" dxfId="8" priority="3">
      <formula>AND(NOT(ISBLANK(P15)),COUNTA(Q15:$AD15)=0)</formula>
    </cfRule>
  </conditionalFormatting>
  <conditionalFormatting sqref="P1048573:AC1048576">
    <cfRule type="expression" dxfId="7" priority="92">
      <formula>AND(NOT(ISBLANK(P1048573)),COUNTA(Q1048573:$AD1048574)=0)</formula>
    </cfRule>
  </conditionalFormatting>
  <conditionalFormatting sqref="AD1:AD14">
    <cfRule type="expression" dxfId="6" priority="28">
      <formula>NOT(OR(OR(AD1="",AD1="Species"),_xlfn.CONCAT(AB1," ")=LEFT(AD1,LEN(AB1)+1)))</formula>
    </cfRule>
  </conditionalFormatting>
  <conditionalFormatting sqref="AD11">
    <cfRule type="containsText" dxfId="5" priority="21" operator="containsText" text=" ">
      <formula>NOT(ISERROR(SEARCH(" ",AD11)))</formula>
    </cfRule>
    <cfRule type="expression" dxfId="4" priority="22">
      <formula>AND(NOT(ISBLANK(AD11)),COUNTA($AD11:AE11)=0)</formula>
    </cfRule>
    <cfRule type="containsText" dxfId="3" priority="23" operator="containsText" text=" ">
      <formula>NOT(ISERROR(SEARCH(" ",AD11)))</formula>
    </cfRule>
    <cfRule type="expression" dxfId="2" priority="24">
      <formula>AND(NOT(ISBLANK(AD11)),COUNTA($AD11:AE11)=0)</formula>
    </cfRule>
  </conditionalFormatting>
  <conditionalFormatting sqref="AD15:AD1048576">
    <cfRule type="expression" dxfId="1" priority="4">
      <formula>NOT(OR(OR(AD15="",AD15="Species"),_xlfn.CONCAT(AB15," ")=LEFT(AD15,LEN(AB15)+1)))</formula>
    </cfRule>
  </conditionalFormatting>
  <conditionalFormatting sqref="AM4:AM1048576">
    <cfRule type="expression" dxfId="0" priority="5">
      <formula>NOT(AM4=proposedRank)</formula>
    </cfRule>
  </conditionalFormatting>
  <dataValidations count="7">
    <dataValidation allowBlank="1" showErrorMessage="1" errorTitle="No spaces allowed" error="Taxon names above the rank of species may NOT contain spaces." promptTitle="No spaces allowed" prompt="Taxon names above the rank of species may NOT contain spaces." sqref="AD11 Q3:AC1048576 P1:P1048576" xr:uid="{00000000-0002-0000-0100-000000000000}"/>
    <dataValidation type="custom" allowBlank="1" showInputMessage="1" showErrorMessage="1" errorTitle="Binomial Naming" error="Species name must start with the name of it's genus." promptTitle="binomial" sqref="AD5:AD7 AD23:AD1048576 AD15 AD18" xr:uid="{00000000-0002-0000-0100-000001000000}">
      <formula1>OR(LEFT(AD1,LEN(AB1))=AB1,AD1="Species")</formula1>
    </dataValidation>
    <dataValidation type="custom" allowBlank="1" showInputMessage="1" showErrorMessage="1" errorTitle="Binomial Naming" error="Species name must start with the name of it's genus." promptTitle="binomial" sqref="AD4 AD22 AD19:AD20 AD8"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1:AD3" xr:uid="{00000000-0002-0000-0100-000003000000}">
      <formula1>OR(LEFT(AD1048575,LEN(AB1048575))=AB1048575,AD1048575="Species")</formula1>
    </dataValidation>
    <dataValidation type="custom" allowBlank="1" showInputMessage="1" showErrorMessage="1" errorTitle="Binomial Naming" error="Species name must start with the name of it's genus." promptTitle="binomial" sqref="AD12:AD14" xr:uid="{00000000-0002-0000-0100-000005000000}">
      <formula1>OR(LEFT(AD2,LEN(AB2))=AB2,AD2="Species")</formula1>
    </dataValidation>
    <dataValidation type="custom" allowBlank="1" showInputMessage="1" showErrorMessage="1" errorTitle="Binomial Naming" error="Species name must start with the name of it's genus." promptTitle="binomial" sqref="AD9:AD10" xr:uid="{00000000-0002-0000-0100-000006000000}">
      <formula1>OR(LEFT(AD1048572,LEN(AB1048572))=AB1048572,AD1048572="Species")</formula1>
    </dataValidation>
    <dataValidation type="custom" allowBlank="1" showInputMessage="1" showErrorMessage="1" errorTitle="Binomial Naming" error="Species name must start with the name of it's genus." promptTitle="binomial" sqref="AD21 AD16:AD17" xr:uid="{00000000-0002-0000-0100-000008000000}">
      <formula1>OR(LEFT(AD13,LEN(AB13))=AB13,AD13="Species")</formula1>
    </dataValidation>
  </dataValidations>
  <hyperlinks>
    <hyperlink ref="A1" r:id="rId1" tooltip="You can upload draft versions of this sheet to the ICTV site for quick error checks and validation!" xr:uid="{00000000-0004-0000-0100-000001000000}"/>
    <hyperlink ref="A2" r:id="rId2" tooltip="Proposal Template Version. Follow link to check for updates..." display="2023.v1" xr:uid="{00000000-0004-0000-0100-00000000000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A000000}">
          <x14:formula1>
            <xm:f>'Menu Items (Do not change)'!$E:$E</xm:f>
          </x14:formula1>
          <xm:sqref>AM1:AM2 AM4:AM1048576</xm:sqref>
        </x14:dataValidation>
        <x14:dataValidation type="list" errorStyle="warning" allowBlank="1" showInputMessage="1" showErrorMessage="1" xr:uid="{00000000-0002-0000-0100-00000B000000}">
          <x14:formula1>
            <xm:f>'Menu Items (Do not change)'!$D:$D</xm:f>
          </x14:formula1>
          <xm:sqref>AL1:AL2 AL4:AL1048576</xm:sqref>
        </x14:dataValidation>
        <x14:dataValidation type="list" allowBlank="1" showInputMessage="1" showErrorMessage="1" xr:uid="{00000000-0002-0000-0100-00000C000000}">
          <x14:formula1>
            <xm:f>'Menu Items (Do not change)'!$A:$A</xm:f>
          </x14:formula1>
          <xm:sqref>AI1:AI5 AI7:AI1048576</xm:sqref>
        </x14:dataValidation>
        <x14:dataValidation type="list" allowBlank="1" showInputMessage="1" showErrorMessage="1" xr:uid="{00000000-0002-0000-0100-00000D000000}">
          <x14:formula1>
            <xm:f>'Menu Items (Do not change)'!$B:$B</xm:f>
          </x14:formula1>
          <xm:sqref>AJ1:AJ5 AJ7:AJ1048576</xm:sqref>
        </x14:dataValidation>
        <x14:dataValidation type="list" allowBlank="1" showInputMessage="1" showErrorMessage="1" xr:uid="{00000000-0002-0000-0100-00000E000000}">
          <x14:formula1>
            <xm:f>'Menu Items (Do not change)'!$C:$C</xm:f>
          </x14:formula1>
          <xm:sqref>AK1:AK5 AK7:AK1048576</xm:sqref>
        </x14:dataValidation>
        <x14:dataValidation type="list" allowBlank="1" showInputMessage="1" showErrorMessage="1" xr:uid="{00000000-0002-0000-0100-00000F000000}">
          <x14:formula1>
            <xm:f>'/ad.helsinki.fi/home/p/poranen/Documents/Minna/Manuscripts/ICTV proposal2024/[Cystoviridae_6ngen_2nsp_1gen_rename_7sp_rename.xlsx]Menu Items (Do not change)'!#REF!</xm:f>
          </x14:formula1>
          <xm:sqref>AI6:AK6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31</v>
      </c>
      <c r="B1" s="11" t="s">
        <v>32</v>
      </c>
      <c r="C1" s="11" t="s">
        <v>33</v>
      </c>
      <c r="D1" s="11" t="s">
        <v>34</v>
      </c>
      <c r="E1" s="11" t="s">
        <v>35</v>
      </c>
      <c r="F1" s="11" t="s">
        <v>37</v>
      </c>
      <c r="G1" s="11"/>
    </row>
    <row r="2" spans="1:7" x14ac:dyDescent="0.2">
      <c r="A2" s="12" t="s">
        <v>38</v>
      </c>
      <c r="B2" s="12" t="s">
        <v>38</v>
      </c>
      <c r="C2" s="12" t="s">
        <v>38</v>
      </c>
      <c r="D2" s="12" t="s">
        <v>38</v>
      </c>
      <c r="E2" s="12" t="s">
        <v>38</v>
      </c>
      <c r="F2" t="s">
        <v>39</v>
      </c>
      <c r="G2" t="s">
        <v>40</v>
      </c>
    </row>
    <row r="3" spans="1:7" x14ac:dyDescent="0.2">
      <c r="A3" s="9" t="s">
        <v>41</v>
      </c>
      <c r="B3" t="s">
        <v>42</v>
      </c>
      <c r="C3" s="9" t="s">
        <v>43</v>
      </c>
      <c r="D3" s="9" t="s">
        <v>44</v>
      </c>
      <c r="E3" s="9" t="s">
        <v>4</v>
      </c>
      <c r="F3" t="s">
        <v>45</v>
      </c>
      <c r="G3" t="s">
        <v>46</v>
      </c>
    </row>
    <row r="4" spans="1:7" x14ac:dyDescent="0.2">
      <c r="A4" s="9" t="s">
        <v>47</v>
      </c>
      <c r="B4" t="s">
        <v>48</v>
      </c>
      <c r="C4" s="9" t="s">
        <v>49</v>
      </c>
      <c r="D4" s="9" t="s">
        <v>50</v>
      </c>
      <c r="E4" s="9" t="s">
        <v>51</v>
      </c>
      <c r="F4" t="s">
        <v>52</v>
      </c>
      <c r="G4" t="s">
        <v>53</v>
      </c>
    </row>
    <row r="5" spans="1:7" x14ac:dyDescent="0.2">
      <c r="A5" s="9" t="s">
        <v>54</v>
      </c>
      <c r="B5" t="s">
        <v>55</v>
      </c>
      <c r="C5" s="9" t="s">
        <v>56</v>
      </c>
      <c r="D5" s="9" t="s">
        <v>57</v>
      </c>
      <c r="E5" s="9" t="s">
        <v>58</v>
      </c>
      <c r="F5" t="s">
        <v>59</v>
      </c>
      <c r="G5" t="s">
        <v>60</v>
      </c>
    </row>
    <row r="6" spans="1:7" x14ac:dyDescent="0.2">
      <c r="A6" s="10"/>
      <c r="B6" t="s">
        <v>61</v>
      </c>
      <c r="C6" s="9" t="s">
        <v>62</v>
      </c>
      <c r="D6" s="9" t="s">
        <v>63</v>
      </c>
      <c r="E6" s="9" t="s">
        <v>64</v>
      </c>
      <c r="F6" t="s">
        <v>65</v>
      </c>
      <c r="G6" t="s">
        <v>66</v>
      </c>
    </row>
    <row r="7" spans="1:7" x14ac:dyDescent="0.2">
      <c r="A7" s="10"/>
      <c r="B7" t="s">
        <v>67</v>
      </c>
      <c r="C7" s="9" t="s">
        <v>68</v>
      </c>
      <c r="D7" s="9" t="s">
        <v>69</v>
      </c>
      <c r="E7" s="9" t="s">
        <v>70</v>
      </c>
      <c r="F7" t="s">
        <v>71</v>
      </c>
      <c r="G7" t="s">
        <v>72</v>
      </c>
    </row>
    <row r="8" spans="1:7" x14ac:dyDescent="0.2">
      <c r="A8" s="10"/>
      <c r="B8" t="s">
        <v>73</v>
      </c>
      <c r="C8" s="9" t="s">
        <v>74</v>
      </c>
      <c r="D8" s="9" t="s">
        <v>75</v>
      </c>
      <c r="E8" s="9" t="s">
        <v>76</v>
      </c>
      <c r="F8" t="s">
        <v>77</v>
      </c>
      <c r="G8" t="s">
        <v>78</v>
      </c>
    </row>
    <row r="9" spans="1:7" x14ac:dyDescent="0.2">
      <c r="A9" s="10"/>
      <c r="B9" t="s">
        <v>79</v>
      </c>
      <c r="C9" s="9" t="s">
        <v>80</v>
      </c>
      <c r="D9" s="9" t="s">
        <v>81</v>
      </c>
      <c r="E9" s="9" t="s">
        <v>82</v>
      </c>
      <c r="F9" t="s">
        <v>83</v>
      </c>
      <c r="G9" t="s">
        <v>84</v>
      </c>
    </row>
    <row r="10" spans="1:7" x14ac:dyDescent="0.2">
      <c r="A10" s="10"/>
      <c r="B10" t="s">
        <v>85</v>
      </c>
      <c r="C10" s="9" t="s">
        <v>86</v>
      </c>
      <c r="D10" s="9" t="s">
        <v>87</v>
      </c>
      <c r="E10" s="9" t="s">
        <v>88</v>
      </c>
    </row>
    <row r="11" spans="1:7" x14ac:dyDescent="0.2">
      <c r="A11" s="10"/>
      <c r="B11" t="s">
        <v>89</v>
      </c>
      <c r="C11" s="9" t="s">
        <v>90</v>
      </c>
      <c r="D11" s="9" t="s">
        <v>91</v>
      </c>
      <c r="E11" s="9" t="s">
        <v>92</v>
      </c>
    </row>
    <row r="12" spans="1:7" x14ac:dyDescent="0.2">
      <c r="A12" s="10"/>
      <c r="B12" t="s">
        <v>93</v>
      </c>
      <c r="C12" s="9" t="s">
        <v>94</v>
      </c>
      <c r="D12" s="10"/>
      <c r="E12" s="9" t="s">
        <v>95</v>
      </c>
    </row>
    <row r="13" spans="1:7" x14ac:dyDescent="0.2">
      <c r="A13" s="10"/>
      <c r="B13" t="s">
        <v>96</v>
      </c>
      <c r="C13" s="9" t="s">
        <v>97</v>
      </c>
      <c r="D13" s="10"/>
      <c r="E13" s="9" t="s">
        <v>98</v>
      </c>
    </row>
    <row r="14" spans="1:7" x14ac:dyDescent="0.2">
      <c r="A14" s="10"/>
      <c r="B14" t="s">
        <v>99</v>
      </c>
      <c r="C14" s="9" t="s">
        <v>100</v>
      </c>
      <c r="D14" s="10"/>
      <c r="E14" s="9" t="s">
        <v>101</v>
      </c>
    </row>
    <row r="15" spans="1:7" x14ac:dyDescent="0.2">
      <c r="A15" s="10"/>
      <c r="B15" t="s">
        <v>102</v>
      </c>
      <c r="C15" s="9" t="s">
        <v>103</v>
      </c>
      <c r="D15" s="10"/>
      <c r="E15" s="9" t="s">
        <v>104</v>
      </c>
    </row>
    <row r="16" spans="1:7" x14ac:dyDescent="0.2">
      <c r="A16" s="10"/>
      <c r="B16" t="s">
        <v>105</v>
      </c>
      <c r="C16" s="9" t="s">
        <v>106</v>
      </c>
      <c r="D16" s="10"/>
      <c r="E16" s="9" t="s">
        <v>107</v>
      </c>
    </row>
    <row r="17" spans="1:5" x14ac:dyDescent="0.2">
      <c r="A17" s="10"/>
      <c r="B17" t="s">
        <v>108</v>
      </c>
      <c r="C17" s="9" t="s">
        <v>109</v>
      </c>
      <c r="D17" s="10"/>
      <c r="E17" s="9" t="s">
        <v>110</v>
      </c>
    </row>
    <row r="18" spans="1:5" x14ac:dyDescent="0.2">
      <c r="A18" s="10"/>
      <c r="B18" s="10"/>
      <c r="C18" s="9" t="s">
        <v>111</v>
      </c>
      <c r="D18" s="10"/>
      <c r="E18" s="10"/>
    </row>
    <row r="19" spans="1:5" x14ac:dyDescent="0.2">
      <c r="A19" s="10"/>
      <c r="B19" s="10"/>
      <c r="C19" s="9" t="s">
        <v>112</v>
      </c>
      <c r="D19" s="10"/>
      <c r="E19" s="10"/>
    </row>
    <row r="20" spans="1:5" x14ac:dyDescent="0.2">
      <c r="C20" t="s">
        <v>113</v>
      </c>
    </row>
    <row r="21" spans="1:5" x14ac:dyDescent="0.2">
      <c r="C21" t="s">
        <v>114</v>
      </c>
    </row>
    <row r="22" spans="1:5" x14ac:dyDescent="0.2">
      <c r="C22" t="s">
        <v>115</v>
      </c>
    </row>
  </sheetData>
  <sortState xmlns:xlrd2="http://schemas.microsoft.com/office/spreadsheetml/2017/richdata2" ref="F2:G9">
    <sortCondition ref="F2:F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E482958CBCB44AB032B97DF1130E0E" ma:contentTypeVersion="4" ma:contentTypeDescription="Create a new document." ma:contentTypeScope="" ma:versionID="c1452fec3e36d89d56a4b38f40ecbe08">
  <xsd:schema xmlns:xsd="http://www.w3.org/2001/XMLSchema" xmlns:xs="http://www.w3.org/2001/XMLSchema" xmlns:p="http://schemas.microsoft.com/office/2006/metadata/properties" xmlns:ns2="b2325875-8a37-4b8b-a2c5-18bff1ac56a0" targetNamespace="http://schemas.microsoft.com/office/2006/metadata/properties" ma:root="true" ma:fieldsID="8ac5d818c8d50faa8535054bbc2ca006" ns2:_="">
    <xsd:import namespace="b2325875-8a37-4b8b-a2c5-18bff1ac56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325875-8a37-4b8b-a2c5-18bff1ac56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E85FEF-C81C-4B21-A852-A4BB8B83F10A}">
  <ds:schemaRefs>
    <ds:schemaRef ds:uri="http://schemas.microsoft.com/sharepoint/v3/contenttype/forms"/>
  </ds:schemaRefs>
</ds:datastoreItem>
</file>

<file path=customXml/itemProps2.xml><?xml version="1.0" encoding="utf-8"?>
<ds:datastoreItem xmlns:ds="http://schemas.openxmlformats.org/officeDocument/2006/customXml" ds:itemID="{7AFCB4FD-947D-4B99-9A40-BDF940789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325875-8a37-4b8b-a2c5-18bff1ac5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FC3FC4-7F6F-422C-89FE-9FBC9F80615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2325875-8a37-4b8b-a2c5-18bff1ac56a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Curtis Hendrickson</cp:lastModifiedBy>
  <cp:revision/>
  <dcterms:created xsi:type="dcterms:W3CDTF">2023-02-08T19:24:03Z</dcterms:created>
  <dcterms:modified xsi:type="dcterms:W3CDTF">2025-01-30T05:19:22Z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0x01010069E482958CBCB44AB032B97DF1130E0E</vt:lpwstr>
  </property>
</Properties>
</file>