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d6-turner\Downloads\"/>
    </mc:Choice>
  </mc:AlternateContent>
  <xr:revisionPtr revIDLastSave="0" documentId="13_ncr:1_{FD750EC2-07E6-4FB8-AB55-61A78D3E0E07}" xr6:coauthVersionLast="47" xr6:coauthVersionMax="47" xr10:uidLastSave="{00000000-0000-0000-0000-000000000000}"/>
  <bookViews>
    <workbookView xWindow="28680" yWindow="-120" windowWidth="29040" windowHeight="158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<sst xmlns="http://schemas.openxmlformats.org/spreadsheetml/2006/main" count="340" uniqueCount="152">
  <si>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</si>
  <si>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</si>
  <si>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</si>
  <si>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</si>
  <si>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</si>
  <si>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</si>
  <si>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</si>
  <si>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</si>
  <si>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</si>
  <si>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</si>
  <si>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</si>
  <si>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</si>
  <si>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</si>
  <si>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</si>
  <si>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</si>
  <si>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</si>
  <si>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</si>
  <si>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</si>
  <si>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</si>
  <si>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</si>
  <si>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</si>
  <si>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</si>
  <si>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</si>
  <si>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</si>
  <si>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</si>
  <si>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</si>
  <si>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</si>
  <si>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</si>
  <si>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</si>
  <si>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</si>
  <si>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</si>
  <si>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</si>
  <si>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</si>
  <si>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</si>
  <si>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</si>
  <si>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</si>
  <si>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</si>
  <si>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</si>
  <si>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</si>
  <si>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</si>
  <si>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</si>
  <si>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</si>
  <si>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</si>
  <si>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</si>
  <si>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</si>
  <si>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</si>
  <si>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</si>
  <si>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</si>
  <si>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</si>
  <si>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</si>
  <si>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</si>
  <si>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</si>
  <si>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</si>
  <si>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</si>
  <si>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</si>
  <si>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</si>
  <si>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</si>
  <si>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</si>
  <si>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</si>
  <si>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</si>
  <si>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</si>
  <si>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</si>
  <si>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</si>
  <si>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</si>
  <si>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</si>
  <si>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</si>
  <si>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</si>
  <si>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</si>
  <si>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</si>
  <si>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</si>
  <si>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</si>
  <si>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</si>
  <si>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</si>
  <si>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</si>
  <si>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</si>
  <si>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</si>
  <si>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</si>
  <si>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</si>
  <si>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</si>
  <si>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</si>
  <si>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</si>
  <si>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</si>
  <si>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</si>
  <si>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</si>
  <si>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</si>
  <si>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</si>
  <si>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</si>
  <si>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</si>
  <si>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</si>
  <si>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</si>
  <si>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</si>
  <si>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</si>
  <si>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</si>
  <si>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</si>
  <si>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</si>
  <si>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</si>
  <si>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</si>
  <si>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</si>
  <si>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</si>
  <si>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</si>
  <si>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</si>
  <si>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</si>
  <si>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</si>
  <si>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</si>
  <si>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</si>
  <si>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</si>
  <si>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</si>
  <si>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</si>
  <si>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</si>
  <si>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</si>
  <si>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</si>
  <si>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</si>
  <si>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</si>
  <si>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</si>
  <si>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</si>
  <si>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</si>
  <si>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</si>
  <si>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</si>
  <si>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</si>
  <si>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</si>
  <si>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Colingsworthviridae</t>
  </si>
  <si>
    <t>Shadyvirus</t>
  </si>
  <si>
    <t>Streptomyces phage Shady</t>
  </si>
  <si>
    <t>Shadyvirus shady</t>
  </si>
  <si>
    <t>MT701596.1</t>
  </si>
  <si>
    <t>Sycamorevirus</t>
  </si>
  <si>
    <t>Streptomyces phage Sycamore</t>
  </si>
  <si>
    <t>MT701593.1</t>
  </si>
  <si>
    <t>Shaekyvirus</t>
  </si>
  <si>
    <t>Shaekyvirus shaeky</t>
  </si>
  <si>
    <t>Sycamorevirus sycamore</t>
  </si>
  <si>
    <t>Streptomyces phage Shaeky</t>
  </si>
  <si>
    <t>MT701595.1</t>
  </si>
  <si>
    <t>Sebastisaurusvirus sebastisaurus</t>
  </si>
  <si>
    <t>Streptomyces phage Sebastisaurus</t>
  </si>
  <si>
    <t>Streptomyces phage Heather</t>
  </si>
  <si>
    <t>Streptomyces phage RemusLoopin</t>
  </si>
  <si>
    <t>Sebastisaurusvirus heather</t>
  </si>
  <si>
    <t>Sebastisaurusvirus remusloopin</t>
  </si>
  <si>
    <t>MK450433.1</t>
  </si>
  <si>
    <t>MK686069.1</t>
  </si>
  <si>
    <t>MK686068.1</t>
  </si>
  <si>
    <t>Vashvirus</t>
  </si>
  <si>
    <t>Streptomyces phage Euratis</t>
  </si>
  <si>
    <t>Vashvirus euratis</t>
  </si>
  <si>
    <t>MK450426.1</t>
  </si>
  <si>
    <t>Lomovskayavirus</t>
  </si>
  <si>
    <t>Streptomyces phage Shawty</t>
  </si>
  <si>
    <t>Lomovskayavirus shawty</t>
  </si>
  <si>
    <t>MK433266.1</t>
  </si>
  <si>
    <t>Tigunavirus</t>
  </si>
  <si>
    <t>Sebastisaurusvirus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</si>
</sst>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4">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0" borderId="0" xfId="0" applyFont="1"/>
    <xf numFmtId="0" fontId="30" fillId="4" borderId="1" xfId="0" applyFont="1" applyFill="1" applyBorder="1"/>
    <xf numFmtId="0" fontId="30" fillId="7" borderId="1" xfId="0" applyFont="1" applyFill="1" applyBorder="1"/>
    <xf numFmtId="0" fontId="31" fillId="7" borderId="1" xfId="0" applyFont="1" applyFill="1" applyBorder="1"/>
    <xf numFmtId="0" fontId="30" fillId="6" borderId="1" xfId="0" applyFont="1" applyFill="1" applyBorder="1"/>
    <xf numFmtId="0" fontId="30" fillId="8" borderId="1" xfId="0" applyFont="1" applyFill="1" applyBorder="1"/>
    <xf numFmtId="0" fontId="30" fillId="0" borderId="1" xfId="0" applyFont="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0.625" defaultRowHeight="15.75"/>
  <cols>
    <col min="1" max="1" width="2.875" customWidth="1"/>
    <col min="2" max="2" width="173.5" customWidth="1"/>
  </cols>
  <sheetData>
    <row r="1" spans="2:2" ht="36.950000000000003" customHeight="1">
      <c r="B1" s="32" t="s">
        <v>114</v>
      </c>
    </row>
    <row r="2" spans="2:2" ht="236.25">
      <c r="B2" s="31"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0"/>
  <sheetViews>
    <sheetView tabSelected="1" topLeftCell="Z1" zoomScale="85" zoomScaleNormal="85" workbookViewId="0">
      <pane ySplit="4" topLeftCell="A5" activePane="bottomLeft" state="frozen"/>
      <selection pane="bottomLeft" activeCell="AB16" sqref="AB16"/>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1" width="10.875" style="2"/>
    <col min="12" max="12" width="16.125" style="2" customWidth="1"/>
    <col min="13" max="15" width="10.875" style="2"/>
    <col min="16" max="16" width="17" style="13" customWidth="1"/>
    <col min="17" max="17" width="10.875" style="13"/>
    <col min="18" max="18" width="14" style="13" customWidth="1"/>
    <col min="19" max="21" width="10.875" style="13"/>
    <col min="22" max="22" width="12.625" style="13" customWidth="1"/>
    <col min="23" max="25" width="10.875" style="13"/>
    <col min="26" max="26" width="16.75" style="13" customWidth="1"/>
    <col min="27" max="27" width="16.875" style="13" customWidth="1"/>
    <col min="28" max="28" width="15.75" style="13" customWidth="1"/>
    <col min="29" max="29" width="10.875" style="13"/>
    <col min="30" max="30" width="27" style="25" customWidth="1"/>
    <col min="31" max="31" width="23" style="4" customWidth="1"/>
    <col min="32" max="32" width="32" style="4" customWidth="1"/>
    <col min="33" max="33" width="16.375" style="4" customWidth="1"/>
    <col min="34" max="34" width="17.375" style="4" customWidth="1"/>
    <col min="35" max="35" width="17.125" style="4" bestFit="1" customWidth="1"/>
    <col min="36" max="36" width="20.375" style="4" bestFit="1" customWidth="1"/>
    <col min="37" max="37" width="12.5" style="4" bestFit="1" customWidth="1"/>
    <col min="38" max="39" width="10.875" style="14"/>
    <col min="40" max="40" width="56.625" style="1" customWidth="1"/>
  </cols>
  <sheetData>
    <row r="1" spans="1:41" s="16" customFormat="1" ht="23.25">
      <c r="A1" s="17" t="s">
        <v>81</v>
      </c>
      <c r="B1" s="51" t="s">
        <v>112</v>
      </c>
      <c r="C1" s="51"/>
      <c r="D1" s="51"/>
      <c r="E1" s="52" t="str">
        <f ca="1">IF(LEN(cellFilenameFormatErrors)=0,LEFT(cellBaseFilename,9),"Code is automatically derived from the filename: 'YEAR.###X.[STATUS.][v#.]DESCRIPTION.xlsx', X=SC code")</f>
        <v>2024.008B</v>
      </c>
      <c r="F1" s="52"/>
      <c r="G1" s="52"/>
      <c r="H1" s="52"/>
      <c r="I1" s="52"/>
      <c r="J1" s="52"/>
      <c r="K1" s="52"/>
      <c r="L1" s="52"/>
      <c r="M1" s="52"/>
      <c r="N1" s="52"/>
      <c r="O1" s="52"/>
      <c r="P1" s="42"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3"/>
      <c r="R1" s="43"/>
      <c r="S1" s="43"/>
      <c r="T1" s="43"/>
      <c r="U1" s="43"/>
      <c r="V1" s="43"/>
      <c r="W1" s="43"/>
      <c r="X1" s="43"/>
      <c r="Y1" s="43"/>
      <c r="Z1" s="43"/>
      <c r="AA1" s="43"/>
      <c r="AB1" s="43"/>
      <c r="AC1" s="43"/>
      <c r="AD1" s="28" t="s">
        <v>28</v>
      </c>
      <c r="AE1" s="24" t="str" cm="1">
        <f t="array" aca="1" ref="AE1" ca="1">MID(CELL("filename",'Proposal Template'!$B$1),SEARCH("[",CELL("filename",'Proposal Template'!$B$1))+1, SEARCH("]",CELL("filename",'Proposal Template'!$B$1))-SEARCH("[",CELL("filename",'Proposal Template'!$B$1))-1)</f>
        <v>2024.008B.N.v1.Colingsworthviridae_1nf_4ng_3mg_8ns.xlsx</v>
      </c>
      <c r="AF1" s="22"/>
      <c r="AG1" s="15"/>
      <c r="AH1" s="15"/>
      <c r="AI1" s="15"/>
      <c r="AJ1" s="15"/>
      <c r="AK1" s="15"/>
      <c r="AL1" s="15"/>
      <c r="AM1" s="15"/>
      <c r="AN1" s="15"/>
      <c r="AO1"/>
    </row>
    <row r="2" spans="1:41" ht="18.75">
      <c r="A2" s="17" t="s">
        <v>115</v>
      </c>
      <c r="B2" s="51" t="s">
        <v>111</v>
      </c>
      <c r="C2" s="51"/>
      <c r="D2" s="51"/>
      <c r="E2" s="53"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53"/>
      <c r="G2" s="53"/>
      <c r="H2" s="53"/>
      <c r="I2" s="53"/>
      <c r="J2" s="53"/>
      <c r="K2" s="53"/>
      <c r="L2" s="53"/>
      <c r="M2" s="53"/>
      <c r="N2" s="53"/>
      <c r="O2" s="53"/>
      <c r="P2" s="44" t="str">
        <f ca="1">_xlfn.CONCAT(
IF(NOT(ISERROR(AF2)),"","Study Section code ('"&amp;AE2&amp;"') is not valid; ")
)</f>
        <v/>
      </c>
      <c r="Q2" s="45"/>
      <c r="R2" s="45"/>
      <c r="S2" s="45"/>
      <c r="T2" s="45"/>
      <c r="U2" s="45"/>
      <c r="V2" s="45"/>
      <c r="W2" s="45"/>
      <c r="X2" s="45"/>
      <c r="Y2" s="45"/>
      <c r="Z2" s="45"/>
      <c r="AA2" s="45"/>
      <c r="AB2" s="45"/>
      <c r="AC2" s="45"/>
      <c r="AD2" s="29" t="s">
        <v>28</v>
      </c>
      <c r="AE2" s="23" t="str">
        <f ca="1">MID(AE1,9,1)</f>
        <v>B</v>
      </c>
      <c r="AF2" s="23" t="str">
        <f ca="1">VLOOKUP(AE2,studySectionCodeLUT,2,FALSE)</f>
        <v>Bacterial viruses (B) proposals</v>
      </c>
      <c r="AG2" s="3"/>
      <c r="AH2" s="3"/>
      <c r="AI2" s="3"/>
      <c r="AJ2" s="3"/>
      <c r="AK2" s="3"/>
      <c r="AL2" s="3"/>
      <c r="AM2" s="3"/>
      <c r="AN2" s="3"/>
    </row>
    <row r="3" spans="1:41" ht="36" customHeight="1">
      <c r="A3" s="46" t="s">
        <v>21</v>
      </c>
      <c r="B3" s="46"/>
      <c r="C3" s="46"/>
      <c r="D3" s="46"/>
      <c r="E3" s="46"/>
      <c r="F3" s="46"/>
      <c r="G3" s="46"/>
      <c r="H3" s="46"/>
      <c r="I3" s="46"/>
      <c r="J3" s="46"/>
      <c r="K3" s="46"/>
      <c r="L3" s="46"/>
      <c r="M3" s="46"/>
      <c r="N3" s="46"/>
      <c r="O3" s="46"/>
      <c r="P3" s="47" t="s">
        <v>22</v>
      </c>
      <c r="Q3" s="47"/>
      <c r="R3" s="47"/>
      <c r="S3" s="47"/>
      <c r="T3" s="47"/>
      <c r="U3" s="47"/>
      <c r="V3" s="47"/>
      <c r="W3" s="47"/>
      <c r="X3" s="47"/>
      <c r="Y3" s="47"/>
      <c r="Z3" s="47"/>
      <c r="AA3" s="47"/>
      <c r="AB3" s="47"/>
      <c r="AC3" s="47"/>
      <c r="AD3" s="47"/>
      <c r="AE3" s="48" t="s">
        <v>110</v>
      </c>
      <c r="AF3" s="49"/>
      <c r="AG3" s="49"/>
      <c r="AH3" s="49"/>
      <c r="AI3" s="49"/>
      <c r="AJ3" s="49"/>
      <c r="AK3" s="50"/>
      <c r="AL3" s="40" t="s">
        <v>109</v>
      </c>
      <c r="AM3" s="41"/>
      <c r="AN3" s="30" t="s">
        <v>23</v>
      </c>
    </row>
    <row r="4" spans="1:41" s="7"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2" t="s">
        <v>0</v>
      </c>
      <c r="Q4" s="12" t="s">
        <v>1</v>
      </c>
      <c r="R4" s="12" t="s">
        <v>2</v>
      </c>
      <c r="S4" s="12" t="s">
        <v>3</v>
      </c>
      <c r="T4" s="12" t="s">
        <v>4</v>
      </c>
      <c r="U4" s="12" t="s">
        <v>5</v>
      </c>
      <c r="V4" s="12" t="s">
        <v>8</v>
      </c>
      <c r="W4" s="12" t="s">
        <v>6</v>
      </c>
      <c r="X4" s="12" t="s">
        <v>7</v>
      </c>
      <c r="Y4" s="12" t="s">
        <v>9</v>
      </c>
      <c r="Z4" s="12" t="s">
        <v>10</v>
      </c>
      <c r="AA4" s="12" t="s">
        <v>11</v>
      </c>
      <c r="AB4" s="12" t="s">
        <v>12</v>
      </c>
      <c r="AC4" s="27" t="s">
        <v>13</v>
      </c>
      <c r="AD4" s="26" t="s">
        <v>14</v>
      </c>
      <c r="AE4" s="19" t="s">
        <v>83</v>
      </c>
      <c r="AF4" s="19" t="s">
        <v>84</v>
      </c>
      <c r="AG4" s="19" t="s">
        <v>85</v>
      </c>
      <c r="AH4" s="19" t="s">
        <v>15</v>
      </c>
      <c r="AI4" s="18" t="s">
        <v>16</v>
      </c>
      <c r="AJ4" s="18" t="s">
        <v>17</v>
      </c>
      <c r="AK4" s="18" t="s">
        <v>18</v>
      </c>
      <c r="AL4" s="20" t="s">
        <v>19</v>
      </c>
      <c r="AM4" s="21" t="s">
        <v>82</v>
      </c>
      <c r="AN4" s="6" t="s">
        <v>20</v>
      </c>
      <c r="AO4"/>
    </row>
    <row r="5" spans="1:41" s="33" customFormat="1">
      <c r="A5" s="34"/>
      <c r="B5" s="34"/>
      <c r="C5" s="34"/>
      <c r="D5" s="34"/>
      <c r="E5" s="34"/>
      <c r="F5" s="34"/>
      <c r="G5" s="34"/>
      <c r="H5" s="34"/>
      <c r="I5" s="34"/>
      <c r="J5" s="34"/>
      <c r="K5" s="34"/>
      <c r="L5" s="34"/>
      <c r="M5" s="34"/>
      <c r="N5" s="34"/>
      <c r="O5" s="34"/>
      <c r="P5" s="35" t="s">
        <v>116</v>
      </c>
      <c r="Q5" s="35"/>
      <c r="R5" s="35" t="s">
        <v>117</v>
      </c>
      <c r="S5" s="35"/>
      <c r="T5" s="35" t="s">
        <v>118</v>
      </c>
      <c r="U5" s="35"/>
      <c r="V5" s="35" t="s">
        <v>119</v>
      </c>
      <c r="W5" s="35"/>
      <c r="X5" s="35"/>
      <c r="Y5" s="35"/>
      <c r="Z5" s="35" t="s">
        <v>120</v>
      </c>
      <c r="AA5" s="35"/>
      <c r="AB5" s="35"/>
      <c r="AC5" s="35"/>
      <c r="AD5" s="36"/>
      <c r="AE5" s="37"/>
      <c r="AF5" s="37"/>
      <c r="AG5" s="37"/>
      <c r="AH5" s="37"/>
      <c r="AI5" s="37"/>
      <c r="AJ5" s="37"/>
      <c r="AK5" s="37" t="s">
        <v>36</v>
      </c>
      <c r="AL5" s="38" t="s">
        <v>27</v>
      </c>
      <c r="AM5" s="38" t="s">
        <v>42</v>
      </c>
      <c r="AN5" s="39"/>
    </row>
    <row r="6" spans="1:41">
      <c r="P6" s="13" t="s">
        <v>116</v>
      </c>
      <c r="R6" s="13" t="s">
        <v>117</v>
      </c>
      <c r="T6" s="13" t="s">
        <v>118</v>
      </c>
      <c r="V6" s="13" t="s">
        <v>119</v>
      </c>
      <c r="Z6" s="13" t="s">
        <v>120</v>
      </c>
      <c r="AB6" s="13" t="s">
        <v>121</v>
      </c>
      <c r="AK6" s="4" t="s">
        <v>36</v>
      </c>
      <c r="AL6" s="14" t="s">
        <v>27</v>
      </c>
      <c r="AM6" s="14" t="s">
        <v>35</v>
      </c>
    </row>
    <row r="7" spans="1:41">
      <c r="P7" s="13" t="s">
        <v>116</v>
      </c>
      <c r="R7" s="13" t="s">
        <v>117</v>
      </c>
      <c r="T7" s="13" t="s">
        <v>118</v>
      </c>
      <c r="V7" s="13" t="s">
        <v>119</v>
      </c>
      <c r="Z7" s="13" t="s">
        <v>120</v>
      </c>
      <c r="AB7" s="13" t="s">
        <v>121</v>
      </c>
      <c r="AD7" s="25" t="s">
        <v>123</v>
      </c>
      <c r="AE7" s="4" t="s">
        <v>124</v>
      </c>
      <c r="AF7" s="4" t="s">
        <v>122</v>
      </c>
      <c r="AI7" s="4" t="s">
        <v>24</v>
      </c>
      <c r="AJ7" s="4" t="s">
        <v>25</v>
      </c>
      <c r="AK7" s="4" t="s">
        <v>36</v>
      </c>
      <c r="AL7" s="14" t="s">
        <v>27</v>
      </c>
      <c r="AM7" s="14" t="s">
        <v>28</v>
      </c>
    </row>
    <row r="8" spans="1:41">
      <c r="P8" s="13" t="s">
        <v>116</v>
      </c>
      <c r="R8" s="13" t="s">
        <v>117</v>
      </c>
      <c r="T8" s="13" t="s">
        <v>118</v>
      </c>
      <c r="V8" s="13" t="s">
        <v>119</v>
      </c>
      <c r="Z8" s="13" t="s">
        <v>120</v>
      </c>
      <c r="AB8" s="13" t="s">
        <v>125</v>
      </c>
      <c r="AK8" s="4" t="s">
        <v>36</v>
      </c>
      <c r="AL8" s="14" t="s">
        <v>27</v>
      </c>
      <c r="AM8" s="14" t="s">
        <v>35</v>
      </c>
    </row>
    <row r="9" spans="1:41">
      <c r="P9" s="13" t="s">
        <v>116</v>
      </c>
      <c r="R9" s="13" t="s">
        <v>117</v>
      </c>
      <c r="T9" s="13" t="s">
        <v>118</v>
      </c>
      <c r="V9" s="13" t="s">
        <v>119</v>
      </c>
      <c r="Z9" s="13" t="s">
        <v>120</v>
      </c>
      <c r="AB9" s="13" t="s">
        <v>125</v>
      </c>
      <c r="AD9" s="25" t="s">
        <v>130</v>
      </c>
      <c r="AE9" s="4" t="s">
        <v>127</v>
      </c>
      <c r="AF9" s="4" t="s">
        <v>126</v>
      </c>
      <c r="AI9" s="4" t="s">
        <v>24</v>
      </c>
      <c r="AJ9" s="4" t="s">
        <v>25</v>
      </c>
      <c r="AK9" s="4" t="s">
        <v>36</v>
      </c>
      <c r="AL9" s="14" t="s">
        <v>27</v>
      </c>
      <c r="AM9" s="14" t="s">
        <v>28</v>
      </c>
    </row>
    <row r="10" spans="1:41">
      <c r="P10" s="13" t="s">
        <v>116</v>
      </c>
      <c r="R10" s="13" t="s">
        <v>117</v>
      </c>
      <c r="T10" s="13" t="s">
        <v>118</v>
      </c>
      <c r="V10" s="13" t="s">
        <v>119</v>
      </c>
      <c r="Z10" s="13" t="s">
        <v>120</v>
      </c>
      <c r="AB10" s="13" t="s">
        <v>128</v>
      </c>
      <c r="AK10" s="4" t="s">
        <v>36</v>
      </c>
      <c r="AL10" s="14" t="s">
        <v>27</v>
      </c>
      <c r="AM10" s="14" t="s">
        <v>35</v>
      </c>
    </row>
    <row r="11" spans="1:41">
      <c r="P11" s="13" t="s">
        <v>116</v>
      </c>
      <c r="R11" s="13" t="s">
        <v>117</v>
      </c>
      <c r="T11" s="13" t="s">
        <v>118</v>
      </c>
      <c r="V11" s="13" t="s">
        <v>119</v>
      </c>
      <c r="Z11" s="13" t="s">
        <v>120</v>
      </c>
      <c r="AB11" s="13" t="s">
        <v>128</v>
      </c>
      <c r="AD11" s="25" t="s">
        <v>129</v>
      </c>
      <c r="AE11" s="4" t="s">
        <v>132</v>
      </c>
      <c r="AF11" s="4" t="s">
        <v>131</v>
      </c>
      <c r="AI11" s="4" t="s">
        <v>24</v>
      </c>
      <c r="AJ11" s="4" t="s">
        <v>25</v>
      </c>
      <c r="AK11" s="4" t="s">
        <v>36</v>
      </c>
      <c r="AL11" s="14" t="s">
        <v>27</v>
      </c>
      <c r="AM11" s="14" t="s">
        <v>28</v>
      </c>
    </row>
    <row r="12" spans="1:41">
      <c r="P12" s="13" t="s">
        <v>116</v>
      </c>
      <c r="R12" s="13" t="s">
        <v>117</v>
      </c>
      <c r="T12" s="13" t="s">
        <v>118</v>
      </c>
      <c r="V12" s="13" t="s">
        <v>119</v>
      </c>
      <c r="Z12" s="13" t="s">
        <v>120</v>
      </c>
      <c r="AB12" s="13" t="s">
        <v>151</v>
      </c>
      <c r="AK12" s="4" t="s">
        <v>36</v>
      </c>
      <c r="AL12" s="14" t="s">
        <v>27</v>
      </c>
      <c r="AM12" s="14" t="s">
        <v>35</v>
      </c>
    </row>
    <row r="13" spans="1:41">
      <c r="P13" s="13" t="s">
        <v>116</v>
      </c>
      <c r="R13" s="13" t="s">
        <v>117</v>
      </c>
      <c r="T13" s="13" t="s">
        <v>118</v>
      </c>
      <c r="V13" s="13" t="s">
        <v>119</v>
      </c>
      <c r="Z13" s="13" t="s">
        <v>120</v>
      </c>
      <c r="AB13" s="13" t="s">
        <v>151</v>
      </c>
      <c r="AD13" s="25" t="s">
        <v>133</v>
      </c>
      <c r="AE13" s="4" t="s">
        <v>139</v>
      </c>
      <c r="AF13" s="4" t="s">
        <v>134</v>
      </c>
      <c r="AI13" s="4" t="s">
        <v>24</v>
      </c>
      <c r="AJ13" s="4" t="s">
        <v>25</v>
      </c>
      <c r="AK13" s="4" t="s">
        <v>36</v>
      </c>
      <c r="AL13" s="14" t="s">
        <v>27</v>
      </c>
      <c r="AM13" s="14" t="s">
        <v>28</v>
      </c>
    </row>
    <row r="14" spans="1:41">
      <c r="P14" s="13" t="s">
        <v>116</v>
      </c>
      <c r="R14" s="13" t="s">
        <v>117</v>
      </c>
      <c r="T14" s="13" t="s">
        <v>118</v>
      </c>
      <c r="V14" s="13" t="s">
        <v>119</v>
      </c>
      <c r="Z14" s="13" t="s">
        <v>120</v>
      </c>
      <c r="AB14" s="13" t="s">
        <v>151</v>
      </c>
      <c r="AD14" s="25" t="s">
        <v>137</v>
      </c>
      <c r="AE14" s="4" t="s">
        <v>140</v>
      </c>
      <c r="AF14" s="4" t="s">
        <v>135</v>
      </c>
      <c r="AI14" s="4" t="s">
        <v>24</v>
      </c>
      <c r="AJ14" s="4" t="s">
        <v>25</v>
      </c>
      <c r="AK14" s="4" t="s">
        <v>36</v>
      </c>
      <c r="AL14" s="14" t="s">
        <v>27</v>
      </c>
      <c r="AM14" s="14" t="s">
        <v>28</v>
      </c>
    </row>
    <row r="15" spans="1:41">
      <c r="P15" s="13" t="s">
        <v>116</v>
      </c>
      <c r="R15" s="13" t="s">
        <v>117</v>
      </c>
      <c r="T15" s="13" t="s">
        <v>118</v>
      </c>
      <c r="V15" s="13" t="s">
        <v>119</v>
      </c>
      <c r="Z15" s="13" t="s">
        <v>120</v>
      </c>
      <c r="AB15" s="13" t="s">
        <v>151</v>
      </c>
      <c r="AD15" s="25" t="s">
        <v>138</v>
      </c>
      <c r="AE15" s="4" t="s">
        <v>141</v>
      </c>
      <c r="AF15" s="4" t="s">
        <v>136</v>
      </c>
      <c r="AI15" s="4" t="s">
        <v>24</v>
      </c>
      <c r="AJ15" s="4" t="s">
        <v>25</v>
      </c>
      <c r="AK15" s="4" t="s">
        <v>36</v>
      </c>
      <c r="AL15" s="14" t="s">
        <v>27</v>
      </c>
      <c r="AM15" s="14" t="s">
        <v>28</v>
      </c>
    </row>
    <row r="16" spans="1:41">
      <c r="A16" s="2" t="s">
        <v>116</v>
      </c>
      <c r="C16" s="2" t="s">
        <v>117</v>
      </c>
      <c r="E16" s="2" t="s">
        <v>118</v>
      </c>
      <c r="G16" s="2" t="s">
        <v>119</v>
      </c>
      <c r="M16" s="2" t="s">
        <v>142</v>
      </c>
      <c r="P16" s="13" t="s">
        <v>116</v>
      </c>
      <c r="R16" s="13" t="s">
        <v>117</v>
      </c>
      <c r="T16" s="13" t="s">
        <v>118</v>
      </c>
      <c r="V16" s="13" t="s">
        <v>119</v>
      </c>
      <c r="Z16" s="13" t="s">
        <v>120</v>
      </c>
      <c r="AB16" s="13" t="s">
        <v>142</v>
      </c>
      <c r="AK16" s="4" t="s">
        <v>36</v>
      </c>
      <c r="AL16" s="14" t="s">
        <v>34</v>
      </c>
      <c r="AM16" s="14" t="s">
        <v>35</v>
      </c>
    </row>
    <row r="17" spans="1:39">
      <c r="P17" s="13" t="s">
        <v>116</v>
      </c>
      <c r="R17" s="13" t="s">
        <v>117</v>
      </c>
      <c r="T17" s="13" t="s">
        <v>118</v>
      </c>
      <c r="V17" s="13" t="s">
        <v>119</v>
      </c>
      <c r="Z17" s="13" t="s">
        <v>120</v>
      </c>
      <c r="AB17" s="13" t="s">
        <v>142</v>
      </c>
      <c r="AD17" s="25" t="s">
        <v>144</v>
      </c>
      <c r="AE17" s="4" t="s">
        <v>145</v>
      </c>
      <c r="AF17" s="4" t="s">
        <v>143</v>
      </c>
      <c r="AI17" s="4" t="s">
        <v>24</v>
      </c>
      <c r="AJ17" s="4" t="s">
        <v>25</v>
      </c>
      <c r="AK17" s="4" t="s">
        <v>36</v>
      </c>
      <c r="AL17" s="14" t="s">
        <v>27</v>
      </c>
      <c r="AM17" s="14" t="s">
        <v>28</v>
      </c>
    </row>
    <row r="18" spans="1:39">
      <c r="A18" s="2" t="s">
        <v>116</v>
      </c>
      <c r="C18" s="2" t="s">
        <v>117</v>
      </c>
      <c r="E18" s="2" t="s">
        <v>118</v>
      </c>
      <c r="G18" s="2" t="s">
        <v>119</v>
      </c>
      <c r="M18" s="2" t="s">
        <v>146</v>
      </c>
      <c r="P18" s="13" t="s">
        <v>116</v>
      </c>
      <c r="R18" s="13" t="s">
        <v>117</v>
      </c>
      <c r="T18" s="13" t="s">
        <v>118</v>
      </c>
      <c r="V18" s="13" t="s">
        <v>119</v>
      </c>
      <c r="Z18" s="13" t="s">
        <v>120</v>
      </c>
      <c r="AB18" s="13" t="s">
        <v>146</v>
      </c>
      <c r="AK18" s="4" t="s">
        <v>36</v>
      </c>
      <c r="AL18" s="14" t="s">
        <v>34</v>
      </c>
      <c r="AM18" s="14" t="s">
        <v>35</v>
      </c>
    </row>
    <row r="19" spans="1:39">
      <c r="P19" s="13" t="s">
        <v>116</v>
      </c>
      <c r="R19" s="13" t="s">
        <v>117</v>
      </c>
      <c r="T19" s="13" t="s">
        <v>118</v>
      </c>
      <c r="V19" s="13" t="s">
        <v>119</v>
      </c>
      <c r="Z19" s="13" t="s">
        <v>120</v>
      </c>
      <c r="AB19" s="13" t="s">
        <v>146</v>
      </c>
      <c r="AD19" s="25" t="s">
        <v>148</v>
      </c>
      <c r="AE19" s="4" t="s">
        <v>149</v>
      </c>
      <c r="AF19" s="4" t="s">
        <v>147</v>
      </c>
      <c r="AI19" s="4" t="s">
        <v>24</v>
      </c>
      <c r="AJ19" s="4" t="s">
        <v>25</v>
      </c>
      <c r="AK19" s="4" t="s">
        <v>36</v>
      </c>
      <c r="AL19" s="14" t="s">
        <v>27</v>
      </c>
      <c r="AM19" s="14" t="s">
        <v>28</v>
      </c>
    </row>
    <row r="20" spans="1:39">
      <c r="A20" s="2" t="s">
        <v>116</v>
      </c>
      <c r="C20" s="2" t="s">
        <v>117</v>
      </c>
      <c r="E20" s="2" t="s">
        <v>118</v>
      </c>
      <c r="G20" s="2" t="s">
        <v>119</v>
      </c>
      <c r="M20" s="2" t="s">
        <v>150</v>
      </c>
      <c r="P20" s="13" t="s">
        <v>116</v>
      </c>
      <c r="R20" s="13" t="s">
        <v>117</v>
      </c>
      <c r="T20" s="13" t="s">
        <v>118</v>
      </c>
      <c r="V20" s="13" t="s">
        <v>119</v>
      </c>
      <c r="Z20" s="13" t="s">
        <v>120</v>
      </c>
      <c r="AB20" s="13" t="s">
        <v>150</v>
      </c>
      <c r="AK20" s="4" t="s">
        <v>36</v>
      </c>
      <c r="AL20" s="14" t="s">
        <v>34</v>
      </c>
      <c r="AM20" s="14" t="s">
        <v>35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58 Q3:AC1048558">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59:AC1048576">
    <cfRule type="expression" dxfId="2" priority="22">
      <formula>AND(NOT(ISBLANK(P1048559)),COUNTA(Q1048559:$AD1048560)=0)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5">
    <dataValidation type="custom" allowBlank="1" showInputMessage="1" showErrorMessage="1" errorTitle="Binomial Naming" error="Species name must start with the name of it's genus." promptTitle="binomial" sqref="AD1:AD3" xr:uid="{32AB06AD-72A0-4527-9077-1819D72EC3C5}">
      <formula1>OR(LEFT(AD1048557,LEN(AB1048557))=AB1048557,AD1048557="Species")</formula1>
    </dataValidation>
    <dataValidation type="custom" allowBlank="1" showInputMessage="1" showErrorMessage="1" errorTitle="Binomial Naming" error="Species name must start with the name of it's genus." promptTitle="binomial" sqref="AD4" xr:uid="{3EB5C92F-9CA3-457F-B8E6-685AF5DE635D}">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01BE402A-3B7A-4875-B8CA-A402E4E382F6}"/>
    <dataValidation type="custom" allowBlank="1" showInputMessage="1" showErrorMessage="1" errorTitle="Binomial Naming" error="Species name must start with the name of it's genus." promptTitle="binomial" sqref="AD9:AD1048576" xr:uid="{99CEA58C-FF5F-4193-8A1A-128E57943960}">
      <formula1>OR(LEFT(AD5,LEN(AB5))=AB5,AD5="Species")</formula1>
    </dataValidation>
    <dataValidation type="custom" allowBlank="1" showInputMessage="1" showErrorMessage="1" errorTitle="Binomial Naming" error="Species name must start with the name of it's genus." promptTitle="binomial" sqref="AD5:AD8" xr:uid="{F646455D-AA8B-46FB-B71C-CFF0879CAE35}">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568FCA61-DDEF-41E6-8048-AD9C542E357B}">
          <x14:formula1>
            <xm:f>'Menu Items (Do not change)'!$E:$E</xm:f>
          </x14:formula1>
          <xm:sqref>AM1:AM2 AM4:AM1048576</xm:sqref>
        </x14:dataValidation>
        <x14:dataValidation type="list" errorStyle="warning" allowBlank="1" showInputMessage="1" showErrorMessage="1" xr:uid="{E5285E2E-25DE-4521-AE0C-A83E8821062F}">
          <x14:formula1>
            <xm:f>'Menu Items (Do not change)'!$D:$D</xm:f>
          </x14:formula1>
          <xm:sqref>AL1:AL2 AL4:AL1048576</xm:sqref>
        </x14:dataValidation>
        <x14:dataValidation type="list" allowBlank="1" showInputMessage="1" showErrorMessage="1" xr:uid="{3F99E873-AB62-480E-B569-E97334B18ED8}">
          <x14:formula1>
            <xm:f>'Menu Items (Do not change)'!$A:$A</xm:f>
          </x14:formula1>
          <xm:sqref>AI1:AI1048576</xm:sqref>
        </x14:dataValidation>
        <x14:dataValidation type="list" allowBlank="1" showInputMessage="1" showErrorMessage="1" xr:uid="{B7CD8183-3484-477F-845C-5DC32C7AA374}">
          <x14:formula1>
            <xm:f>'Menu Items (Do not change)'!$B:$B</xm:f>
          </x14:formula1>
          <xm:sqref>AJ1:AJ1048576</xm:sqref>
        </x14:dataValidation>
        <x14:dataValidation type="list" allowBlank="1" showInputMessage="1" showErrorMessage="1" xr:uid="{D94092BF-354C-4895-ABF8-FA785FB86C26}">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0" t="s">
        <v>16</v>
      </c>
      <c r="B1" s="10" t="s">
        <v>17</v>
      </c>
      <c r="C1" s="10" t="s">
        <v>18</v>
      </c>
      <c r="D1" s="10" t="s">
        <v>19</v>
      </c>
      <c r="E1" s="10" t="s">
        <v>82</v>
      </c>
      <c r="F1" s="10" t="s">
        <v>64</v>
      </c>
      <c r="G1" s="10"/>
    </row>
    <row r="2" spans="1:7">
      <c r="A2" s="11" t="s">
        <v>86</v>
      </c>
      <c r="B2" s="11" t="s">
        <v>86</v>
      </c>
      <c r="C2" s="11" t="s">
        <v>86</v>
      </c>
      <c r="D2" s="11" t="s">
        <v>86</v>
      </c>
      <c r="E2" s="11" t="s">
        <v>86</v>
      </c>
      <c r="F2" t="s">
        <v>76</v>
      </c>
      <c r="G2" t="s">
        <v>68</v>
      </c>
    </row>
    <row r="3" spans="1:7">
      <c r="A3" s="8" t="s">
        <v>24</v>
      </c>
      <c r="B3" t="s">
        <v>25</v>
      </c>
      <c r="C3" s="8" t="s">
        <v>26</v>
      </c>
      <c r="D3" s="8" t="s">
        <v>27</v>
      </c>
      <c r="E3" s="8" t="s">
        <v>28</v>
      </c>
      <c r="F3" t="s">
        <v>77</v>
      </c>
      <c r="G3" t="s">
        <v>69</v>
      </c>
    </row>
    <row r="4" spans="1:7">
      <c r="A4" s="8" t="s">
        <v>29</v>
      </c>
      <c r="B4" t="s">
        <v>100</v>
      </c>
      <c r="C4" s="8" t="s">
        <v>30</v>
      </c>
      <c r="D4" s="8" t="s">
        <v>31</v>
      </c>
      <c r="E4" s="8" t="s">
        <v>32</v>
      </c>
      <c r="F4" t="s">
        <v>74</v>
      </c>
      <c r="G4" t="s">
        <v>66</v>
      </c>
    </row>
    <row r="5" spans="1:7">
      <c r="A5" s="8" t="s">
        <v>33</v>
      </c>
      <c r="B5" t="s">
        <v>104</v>
      </c>
      <c r="C5" s="8" t="s">
        <v>36</v>
      </c>
      <c r="D5" s="8" t="s">
        <v>34</v>
      </c>
      <c r="E5" s="8" t="s">
        <v>35</v>
      </c>
      <c r="F5" t="s">
        <v>78</v>
      </c>
      <c r="G5" t="s">
        <v>70</v>
      </c>
    </row>
    <row r="6" spans="1:7">
      <c r="A6" s="9"/>
      <c r="B6" t="s">
        <v>105</v>
      </c>
      <c r="C6" s="8" t="s">
        <v>87</v>
      </c>
      <c r="D6" s="8" t="s">
        <v>37</v>
      </c>
      <c r="E6" s="8" t="s">
        <v>38</v>
      </c>
      <c r="F6" t="s">
        <v>79</v>
      </c>
      <c r="G6" t="s">
        <v>71</v>
      </c>
    </row>
    <row r="7" spans="1:7">
      <c r="A7" s="9"/>
      <c r="B7" t="s">
        <v>106</v>
      </c>
      <c r="C7" s="8" t="s">
        <v>40</v>
      </c>
      <c r="D7" s="8" t="s">
        <v>41</v>
      </c>
      <c r="E7" s="8" t="s">
        <v>42</v>
      </c>
      <c r="F7" t="s">
        <v>75</v>
      </c>
      <c r="G7" t="s">
        <v>67</v>
      </c>
    </row>
    <row r="8" spans="1:7">
      <c r="A8" s="9"/>
      <c r="B8" t="s">
        <v>39</v>
      </c>
      <c r="C8" s="8" t="s">
        <v>44</v>
      </c>
      <c r="D8" s="8" t="s">
        <v>45</v>
      </c>
      <c r="E8" s="8" t="s">
        <v>46</v>
      </c>
      <c r="F8" t="s">
        <v>80</v>
      </c>
      <c r="G8" t="s">
        <v>72</v>
      </c>
    </row>
    <row r="9" spans="1:7">
      <c r="A9" s="9"/>
      <c r="B9" t="s">
        <v>43</v>
      </c>
      <c r="C9" s="8" t="s">
        <v>88</v>
      </c>
      <c r="D9" s="8" t="s">
        <v>48</v>
      </c>
      <c r="E9" s="8" t="s">
        <v>49</v>
      </c>
      <c r="F9" t="s">
        <v>73</v>
      </c>
      <c r="G9" t="s">
        <v>65</v>
      </c>
    </row>
    <row r="10" spans="1:7">
      <c r="A10" s="9"/>
      <c r="B10" t="s">
        <v>47</v>
      </c>
      <c r="C10" s="8" t="s">
        <v>89</v>
      </c>
      <c r="D10" s="8" t="s">
        <v>51</v>
      </c>
      <c r="E10" s="8" t="s">
        <v>52</v>
      </c>
    </row>
    <row r="11" spans="1:7">
      <c r="A11" s="9"/>
      <c r="B11" t="s">
        <v>50</v>
      </c>
      <c r="C11" s="8" t="s">
        <v>90</v>
      </c>
      <c r="D11" s="8" t="s">
        <v>53</v>
      </c>
      <c r="E11" s="8" t="s">
        <v>54</v>
      </c>
    </row>
    <row r="12" spans="1:7">
      <c r="A12" s="9"/>
      <c r="B12" t="s">
        <v>101</v>
      </c>
      <c r="C12" s="8" t="s">
        <v>91</v>
      </c>
      <c r="D12" s="9"/>
      <c r="E12" s="8" t="s">
        <v>55</v>
      </c>
    </row>
    <row r="13" spans="1:7">
      <c r="A13" s="9"/>
      <c r="B13" t="s">
        <v>102</v>
      </c>
      <c r="C13" s="8" t="s">
        <v>92</v>
      </c>
      <c r="D13" s="9"/>
      <c r="E13" s="8" t="s">
        <v>57</v>
      </c>
    </row>
    <row r="14" spans="1:7">
      <c r="A14" s="9"/>
      <c r="B14" t="s">
        <v>107</v>
      </c>
      <c r="C14" s="8" t="s">
        <v>93</v>
      </c>
      <c r="D14" s="9"/>
      <c r="E14" s="8" t="s">
        <v>59</v>
      </c>
    </row>
    <row r="15" spans="1:7">
      <c r="A15" s="9"/>
      <c r="B15" t="s">
        <v>103</v>
      </c>
      <c r="C15" s="8" t="s">
        <v>56</v>
      </c>
      <c r="D15" s="9"/>
      <c r="E15" s="8" t="s">
        <v>60</v>
      </c>
    </row>
    <row r="16" spans="1:7">
      <c r="A16" s="9"/>
      <c r="B16" t="s">
        <v>108</v>
      </c>
      <c r="C16" s="8" t="s">
        <v>94</v>
      </c>
      <c r="D16" s="9"/>
      <c r="E16" s="8" t="s">
        <v>61</v>
      </c>
    </row>
    <row r="17" spans="1:5">
      <c r="A17" s="9"/>
      <c r="B17" t="s">
        <v>58</v>
      </c>
      <c r="C17" s="8" t="s">
        <v>95</v>
      </c>
      <c r="D17" s="9"/>
      <c r="E17" s="8" t="s">
        <v>62</v>
      </c>
    </row>
    <row r="18" spans="1:5">
      <c r="A18" s="9"/>
      <c r="B18" s="9"/>
      <c r="C18" s="8" t="s">
        <v>96</v>
      </c>
      <c r="D18" s="9"/>
      <c r="E18" s="9"/>
    </row>
    <row r="19" spans="1:5">
      <c r="A19" s="9"/>
      <c r="B19" s="9"/>
      <c r="C19" s="8" t="s">
        <v>97</v>
      </c>
      <c r="D19" s="9"/>
      <c r="E19" s="9"/>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2024-07-12T09:32:08Z</dcterms:modified>
</cp:coreProperties>
</file>