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3/B_Proposals_corrections_EC55/"/>
    </mc:Choice>
  </mc:AlternateContent>
  <xr:revisionPtr revIDLastSave="1" documentId="8_{24A699EF-3707-DF49-ACE3-743A1266FF8F}" xr6:coauthVersionLast="47" xr6:coauthVersionMax="47" xr10:uidLastSave="{28F8674D-6B79-B047-BA46-5480BAC96FF3}"/>
  <bookViews>
    <workbookView xWindow="7660" yWindow="1000" windowWidth="40520" windowHeight="2014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1" i="1" s="1"/>
  <c r="AE2" i="1"/>
  <c r="AF2" i="1" s="1"/>
  <c r="P2" i="1" s="1"/>
  <c r="E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<sst xmlns="http://schemas.openxmlformats.org/spreadsheetml/2006/main" count="204" uniqueCount="140">
  <si>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</si>
  <si>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</si>
  <si>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</si>
  <si>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</si>
  <si>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</si>
  <si>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2023.1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</si>
  <si>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</si>
  <si>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</si>
  <si>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</si>
  <si>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</si>
  <si>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</si>
  <si>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</si>
  <si>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</si>
  <si>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</si>
  <si>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</si>
  <si>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</si>
  <si>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</si>
  <si>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</si>
  <si>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</si>
  <si>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</si>
  <si>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</si>
  <si>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</si>
  <si>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</si>
  <si>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</si>
  <si>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</si>
  <si>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</si>
  <si>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</si>
  <si>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</si>
  <si>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</si>
  <si>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</si>
  <si>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</si>
  <si>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</si>
  <si>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</si>
  <si>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</si>
  <si>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</si>
  <si>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</si>
  <si>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</si>
  <si>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</si>
  <si>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</si>
  <si>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</si>
  <si>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</si>
  <si>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Crassvirales</t>
  </si>
  <si>
    <t>Steigviridae</t>
  </si>
  <si>
    <t>Asinivirinae</t>
  </si>
  <si>
    <t>Kehishuvirus</t>
  </si>
  <si>
    <t xml:space="preserve">QQ198717 </t>
  </si>
  <si>
    <t>Bc01</t>
  </si>
  <si>
    <t>CG</t>
  </si>
  <si>
    <t>dsDNA</t>
  </si>
  <si>
    <t>bacteria</t>
  </si>
  <si>
    <t>Create new</t>
  </si>
  <si>
    <t>Kolpuevirus</t>
  </si>
  <si>
    <t>Kolpuevirus frurule</t>
  </si>
  <si>
    <t>QQ198718</t>
  </si>
  <si>
    <t>Bc03</t>
  </si>
  <si>
    <t>Intestiviridae</t>
  </si>
  <si>
    <t>Rudgehvirus</t>
  </si>
  <si>
    <t>genus</t>
  </si>
  <si>
    <t>QQ198719</t>
  </si>
  <si>
    <t>Bc11</t>
  </si>
  <si>
    <t>Study Sections</t>
  </si>
  <si>
    <t>[Please select]</t>
  </si>
  <si>
    <t>A</t>
  </si>
  <si>
    <t>Archaeal viruses (A) proposals</t>
  </si>
  <si>
    <t>algae</t>
  </si>
  <si>
    <t>Create new</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</si>
  <si>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</si>
  <si>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</si>
  <si>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</si>
  <si>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</si>
  <si>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</si>
  <si>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</si>
  <si>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</si>
  <si>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</si>
  <si>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</si>
  <si>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</si>
  <si>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</si>
  <si>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</si>
  <si>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</si>
  <si>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</si>
  <si>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</si>
  <si>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</si>
  <si>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</si>
  <si>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</si>
  <si>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</si>
  <si>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</si>
  <si>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</si>
  <si>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</si>
  <si>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</si>
  <si>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</si>
  <si>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</si>
  <si>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</si>
  <si>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</si>
  <si>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</si>
  <si>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</si>
  <si>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</si>
  <si>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</si>
  <si>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</si>
  <si>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</si>
  <si>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</si>
  <si>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</si>
  <si>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</si>
  <si>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</si>
  <si>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</si>
  <si>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</si>
  <si>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</si>
  <si>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</si>
  <si>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</si>
  <si>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</si>
  <si>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</si>
  <si>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</si>
  <si>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</si>
  <si>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</si>
  <si>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</si>
  <si>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</si>
  <si>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</si>
  <si>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</si>
  <si>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</si>
  <si>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</si>
  <si>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</si>
  <si>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</si>
  <si>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</si>
  <si>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</si>
  <si>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</si>
  <si>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</si>
  <si>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</si>
  <si>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</si>
  <si>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</si>
  <si>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</si>
  <si>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</si>
  <si>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</si>
  <si>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</si>
  <si>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</si>
  <si>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</si>
  <si>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</si>
  <si>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Kehishuvirus tikkala</t>
  </si>
  <si>
    <t>Rudgehvirus jaberico</t>
  </si>
  <si>
    <r>
      <t xml:space="preserve">Bacteroides cellulosilyticus phage </t>
    </r>
    <r>
      <rPr>
        <sz val="12"/>
        <color theme="1"/>
        <rFont val="Calibri"/>
        <family val="2"/>
        <scheme val="minor"/>
      </rPr>
      <t>1</t>
    </r>
  </si>
  <si>
    <r>
      <t xml:space="preserve">Bacteroides cellulosilyticus phage </t>
    </r>
    <r>
      <rPr>
        <sz val="12"/>
        <color theme="1"/>
        <rFont val="Calibri"/>
        <family val="2"/>
        <scheme val="minor"/>
      </rPr>
      <t>3</t>
    </r>
  </si>
  <si>
    <r>
      <t xml:space="preserve">Bacteroides cellulosilyticus phage </t>
    </r>
    <r>
      <rPr>
        <sz val="12"/>
        <color theme="1"/>
        <rFont val="Calibri"/>
        <family val="2"/>
        <scheme val="minor"/>
      </rPr>
      <t>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</si>
</sst>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family val="2"/>
      <scheme val="minor"/>
    </font>
    <font>
      <i/>
      <sz val="11"/>
      <name val="Calibri"/>
      <family val="2"/>
      <scheme val="minor"/>
    </font>
    <font>
      <i/>
      <sz val="11"/>
      <color rgb="FFC9211E"/>
      <name val="Calibri"/>
      <family val="2"/>
      <scheme val="minor"/>
    </font>
    <font>
      <i/>
      <sz val="11"/>
      <color rgb="FF000000"/>
      <name val="Calibri"/>
      <family val="2"/>
      <scheme val="minor"/>
    </font>
    <font>
      <b/>
      <i/>
      <sz val="10"/>
      <color rgb="FF000000"/>
      <name val="Calibri"/>
      <family val="2"/>
      <scheme val="minor"/>
    </font>
    <font>
      <i/>
      <sz val="10"/>
      <color rgb="FF000000"/>
      <name val="Calibri"/>
      <family val="2"/>
      <scheme val="minor"/>
    </font>
    <font>
      <sz val="11"/>
      <color rgb="FFFF0000"/>
      <name val="Calibri"/>
      <family val="2"/>
      <scheme val="minor"/>
    </font>
    <font>
      <i/>
      <sz val="11"/>
      <color rgb="FFFF0000"/>
      <name val="Calibri"/>
      <family val="2"/>
      <scheme val="minor"/>
    </font>
  </fonts>
  <fills count="12">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E7E6E6"/>
        <bgColor rgb="FFFFFFFF"/>
      </patternFill>
    </fill>
    <fill>
      <patternFill patternType="solid">
        <fgColor rgb="FFCCFFCC"/>
        <bgColor rgb="FFCCFFFF"/>
      </patternFill>
    </fill>
    <fill>
      <patternFill patternType="solid">
        <fgColor rgb="FFD6DCE4"/>
        <bgColor rgb="FFCCFFFF"/>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6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10" borderId="1" xfId="0" applyFont="1" applyFill="1" applyBorder="1" applyAlignment="1">
      <alignment horizontal="left"/>
    </xf>
    <xf numFmtId="0" fontId="31" fillId="10" borderId="1" xfId="0" applyFont="1" applyFill="1" applyBorder="1" applyAlignment="1">
      <alignment horizontal="left"/>
    </xf>
    <xf numFmtId="0" fontId="31" fillId="10" borderId="2" xfId="0" applyFont="1" applyFill="1" applyBorder="1" applyAlignment="1">
      <alignment horizontal="left"/>
    </xf>
    <xf numFmtId="0" fontId="32" fillId="10" borderId="2" xfId="0" applyFont="1" applyFill="1" applyBorder="1" applyAlignment="1">
      <alignment horizontal="left"/>
    </xf>
    <xf numFmtId="0" fontId="30" fillId="10" borderId="2" xfId="0" applyFont="1" applyFill="1" applyBorder="1" applyAlignment="1">
      <alignment horizontal="left"/>
    </xf>
    <xf numFmtId="0" fontId="33" fillId="9" borderId="1" xfId="0" applyFont="1" applyFill="1" applyBorder="1" applyAlignment="1">
      <alignment horizontal="left"/>
    </xf>
    <xf numFmtId="0" fontId="32" fillId="10" borderId="1" xfId="0" applyFont="1" applyFill="1" applyBorder="1" applyAlignment="1">
      <alignment horizontal="left"/>
    </xf>
    <xf numFmtId="49" fontId="0" fillId="11" borderId="1" xfId="0" applyNumberFormat="1" applyFill="1" applyBorder="1" applyAlignment="1">
      <alignment horizontal="left"/>
    </xf>
    <xf numFmtId="49" fontId="0" fillId="0" borderId="1" xfId="0" applyNumberFormat="1" applyBorder="1" applyAlignment="1">
      <alignment horizontal="left"/>
    </xf>
    <xf numFmtId="0" fontId="34" fillId="0" borderId="0" xfId="0" applyFont="1"/>
    <xf numFmtId="0" fontId="35" fillId="0" borderId="0" xfId="0" applyFont="1"/>
    <xf numFmtId="0" fontId="37" fillId="10" borderId="1" xfId="0" applyFont="1" applyFill="1" applyBorder="1" applyAlignment="1">
      <alignment horizontal="left"/>
    </xf>
    <xf numFmtId="0" fontId="37" fillId="10" borderId="2" xfId="0" applyFont="1" applyFill="1" applyBorder="1" applyAlignment="1">
      <alignment horizontal="left"/>
    </xf>
    <xf numFmtId="0" fontId="36" fillId="7" borderId="1" xfId="0" applyFont="1" applyFill="1" applyBorder="1"/>
    <xf numFmtId="0" fontId="37"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5">
    <dxf>
      <font>
        <color rgb="FF9C0006"/>
      </font>
      <fill>
        <patternFill>
          <bgColor rgb="FFFFC7CE"/>
        </patternFill>
      </fill>
    </dxf>
    <dxf>
      <font>
        <b val="0"/>
        <i val="0"/>
      </font>
    </dxf>
    <dxf>
      <font>
        <b val="0"/>
        <i val="0"/>
      </font>
    </dxf>
    <dxf>
      <font>
        <color rgb="FF9C0006"/>
      </font>
      <fill>
        <patternFill>
          <bgColor rgb="FFFFC7CE"/>
        </patternFill>
      </fill>
    </dxf>
    <dxf>
      <font>
        <color rgb="FF9C0006"/>
      </font>
      <fill>
        <patternFill>
          <bgColor rgb="FFFFC7CE"/>
        </patternFill>
      </fill>
    </dxf>
    <dxf>
      <font>
        <b/>
        <i val="0"/>
        <color rgb="FF7030A0"/>
      </font>
    </dxf>
    <dxf>
      <font>
        <b val="0"/>
        <i val="0"/>
      </font>
    </dxf>
    <dxf>
      <font>
        <b val="0"/>
        <i val="0"/>
      </font>
    </dxf>
    <dxf>
      <font>
        <b val="0"/>
        <i val="0"/>
      </font>
    </dxf>
    <dxf>
      <font>
        <b/>
        <i val="0"/>
        <color rgb="FF7030A0"/>
      </font>
    </dxf>
    <dxf>
      <font>
        <color rgb="FF9C0006"/>
      </font>
      <fill>
        <patternFill>
          <bgColor rgb="FFFFC7CE"/>
        </patternFill>
      </fill>
    </dxf>
    <dxf>
      <font>
        <b/>
        <i val="0"/>
        <color rgb="FF7030A0"/>
      </font>
    </dxf>
    <dxf>
      <font>
        <b val="0"/>
        <i val="0"/>
      </font>
    </dxf>
    <dxf>
      <font>
        <b val="0"/>
        <i/>
      </font>
    </dxf>
    <dxf>
      <font>
        <b val="0"/>
        <i/>
      </font>
    </dxf>
  </dxfs>
  <tableStyles count="0" defaultTableStyle="TableStyleMedium2" defaultPivotStyle="PivotStyleLight16"/>
  <colors>
    <mruColors>
      <color rgb="FFD6DCE4"/>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0</v>
      </c>
    </row>
    <row r="2" spans="2:2" ht="255" x14ac:dyDescent="0.2">
      <c r="B2" s="32" t="s">
        <v>1</v>
      </c>
    </row>
  </sheetData>
  <conditionalFormatting sqref="B2">
    <cfRule type="expression" dxfId="14"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BI8"/>
  <sheetViews>
    <sheetView tabSelected="1" topLeftCell="M1" zoomScaleNormal="100" workbookViewId="0">
      <pane ySplit="4" topLeftCell="A5" activePane="bottomLeft" state="frozen"/>
      <selection pane="bottomLeft" activeCell="AF5" sqref="AF5:AF8"/>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1" width="10.83203125" style="14"/>
    <col min="22" max="22" width="13.83203125" style="14" customWidth="1"/>
    <col min="23" max="25" width="10.83203125" style="14"/>
    <col min="26" max="26" width="12.1640625" style="14" customWidth="1"/>
    <col min="27" max="29" width="10.83203125" style="14"/>
    <col min="30" max="30" width="20" style="26" customWidth="1"/>
    <col min="31" max="31" width="22.1640625" style="4" customWidth="1"/>
    <col min="32" max="32" width="33.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61" s="17" customFormat="1" ht="24" x14ac:dyDescent="0.3">
      <c r="A1" s="18" t="s">
        <v>2</v>
      </c>
      <c r="B1" s="60" t="s">
        <v>3</v>
      </c>
      <c r="C1" s="60"/>
      <c r="D1" s="60"/>
      <c r="E1" s="61" t="str">
        <f ca="1">IF(LEN(cellFilenameFormatErrors)=0,LEFT(cellBaseFilename,9),"Code is automatically derived from the filename: 'YEAR.###X.[STATUS.][v#.]DESCRIPTION.xlsx', X=SC code")</f>
        <v>2023.018B</v>
      </c>
      <c r="F1" s="61"/>
      <c r="G1" s="61"/>
      <c r="H1" s="61"/>
      <c r="I1" s="61"/>
      <c r="J1" s="61"/>
      <c r="K1" s="61"/>
      <c r="L1" s="61"/>
      <c r="M1" s="61"/>
      <c r="N1" s="61"/>
      <c r="O1" s="61"/>
      <c r="P1" s="5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52"/>
      <c r="R1" s="52"/>
      <c r="S1" s="52"/>
      <c r="T1" s="52"/>
      <c r="U1" s="52"/>
      <c r="V1" s="52"/>
      <c r="W1" s="52"/>
      <c r="X1" s="52"/>
      <c r="Y1" s="52"/>
      <c r="Z1" s="52"/>
      <c r="AA1" s="52"/>
      <c r="AB1" s="52"/>
      <c r="AC1" s="52"/>
      <c r="AD1" s="29" t="s">
        <v>4</v>
      </c>
      <c r="AE1" s="25" t="str" cm="1">
        <f t="array" aca="1" ref="AE1" ca="1">MID(CELL("filename",'Proposal Template'!$B$1),SEARCH("[",CELL("filename",'Proposal Template'!$B$1))+1, SEARCH("]",CELL("filename",'Proposal Template'!$B$1))-SEARCH("[",CELL("filename",'Proposal Template'!$B$1))-1)</f>
        <v>2023.018B.A.v1.Crassvirales_1ng_3ns.xlsx</v>
      </c>
      <c r="AF1" s="23"/>
      <c r="AG1" s="16"/>
      <c r="AH1" s="16"/>
      <c r="AI1" s="16"/>
      <c r="AJ1" s="16"/>
      <c r="AK1" s="16"/>
      <c r="AL1" s="16"/>
      <c r="AM1" s="16"/>
      <c r="AN1" s="16"/>
      <c r="AO1"/>
    </row>
    <row r="2" spans="1:61" ht="19" x14ac:dyDescent="0.25">
      <c r="A2" s="18" t="s">
        <v>5</v>
      </c>
      <c r="B2" s="60" t="s">
        <v>6</v>
      </c>
      <c r="C2" s="60"/>
      <c r="D2" s="60"/>
      <c r="E2" s="6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62"/>
      <c r="G2" s="62"/>
      <c r="H2" s="62"/>
      <c r="I2" s="62"/>
      <c r="J2" s="62"/>
      <c r="K2" s="62"/>
      <c r="L2" s="62"/>
      <c r="M2" s="62"/>
      <c r="N2" s="62"/>
      <c r="O2" s="62"/>
      <c r="P2" s="53" t="str">
        <f ca="1">_xlfn.CONCAT(
IF(NOT(ISERROR(AF2)),"","Study Section code ('"&amp;AE2&amp;"') is not valid; ")
)</f>
        <v/>
      </c>
      <c r="Q2" s="54"/>
      <c r="R2" s="54"/>
      <c r="S2" s="54"/>
      <c r="T2" s="54"/>
      <c r="U2" s="54"/>
      <c r="V2" s="54"/>
      <c r="W2" s="54"/>
      <c r="X2" s="54"/>
      <c r="Y2" s="54"/>
      <c r="Z2" s="54"/>
      <c r="AA2" s="54"/>
      <c r="AB2" s="54"/>
      <c r="AC2" s="54"/>
      <c r="AD2" s="30" t="s">
        <v>4</v>
      </c>
      <c r="AE2" s="24" t="str">
        <f ca="1">MID(AE1,9,1)</f>
        <v>B</v>
      </c>
      <c r="AF2" s="24" t="str">
        <f ca="1">VLOOKUP(AE2,studySectionCodeLUT,2,FALSE)</f>
        <v>Bacterial viruses (B) proposals</v>
      </c>
      <c r="AG2" s="3"/>
      <c r="AH2" s="3"/>
      <c r="AI2" s="3"/>
      <c r="AJ2" s="3"/>
      <c r="AK2" s="3"/>
      <c r="AL2" s="3"/>
      <c r="AM2" s="3"/>
      <c r="AN2" s="3"/>
    </row>
    <row r="3" spans="1:61" ht="36" customHeight="1" x14ac:dyDescent="0.2">
      <c r="A3" s="55" t="s">
        <v>7</v>
      </c>
      <c r="B3" s="55"/>
      <c r="C3" s="55"/>
      <c r="D3" s="55"/>
      <c r="E3" s="55"/>
      <c r="F3" s="55"/>
      <c r="G3" s="55"/>
      <c r="H3" s="55"/>
      <c r="I3" s="55"/>
      <c r="J3" s="55"/>
      <c r="K3" s="55"/>
      <c r="L3" s="55"/>
      <c r="M3" s="55"/>
      <c r="N3" s="55"/>
      <c r="O3" s="55"/>
      <c r="P3" s="56" t="s">
        <v>8</v>
      </c>
      <c r="Q3" s="56"/>
      <c r="R3" s="56"/>
      <c r="S3" s="56"/>
      <c r="T3" s="56"/>
      <c r="U3" s="56"/>
      <c r="V3" s="56"/>
      <c r="W3" s="56"/>
      <c r="X3" s="56"/>
      <c r="Y3" s="56"/>
      <c r="Z3" s="56"/>
      <c r="AA3" s="56"/>
      <c r="AB3" s="56"/>
      <c r="AC3" s="56"/>
      <c r="AD3" s="56"/>
      <c r="AE3" s="57" t="s">
        <v>9</v>
      </c>
      <c r="AF3" s="58"/>
      <c r="AG3" s="58"/>
      <c r="AH3" s="58"/>
      <c r="AI3" s="58"/>
      <c r="AJ3" s="58"/>
      <c r="AK3" s="59"/>
      <c r="AL3" s="49" t="s">
        <v>10</v>
      </c>
      <c r="AM3" s="50"/>
      <c r="AN3" s="31" t="s">
        <v>11</v>
      </c>
    </row>
    <row r="4" spans="1:61" s="8" customFormat="1" ht="32" customHeight="1" x14ac:dyDescent="0.2">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61" s="44" customFormat="1" x14ac:dyDescent="0.2">
      <c r="A5" s="39"/>
      <c r="B5" s="39"/>
      <c r="C5" s="39"/>
      <c r="D5" s="39"/>
      <c r="E5" s="39"/>
      <c r="F5" s="39"/>
      <c r="G5" s="39"/>
      <c r="H5" s="39"/>
      <c r="I5" s="39"/>
      <c r="J5" s="39"/>
      <c r="K5" s="39"/>
      <c r="L5" s="39"/>
      <c r="M5" s="39"/>
      <c r="N5" s="39"/>
      <c r="O5" s="39"/>
      <c r="P5" s="35" t="s">
        <v>37</v>
      </c>
      <c r="Q5" s="35"/>
      <c r="R5" s="35" t="s">
        <v>38</v>
      </c>
      <c r="S5" s="35"/>
      <c r="T5" s="35" t="s">
        <v>39</v>
      </c>
      <c r="U5" s="35"/>
      <c r="V5" s="35" t="s">
        <v>40</v>
      </c>
      <c r="W5" s="40"/>
      <c r="X5" s="34" t="s">
        <v>41</v>
      </c>
      <c r="Y5" s="34"/>
      <c r="Z5" s="34" t="s">
        <v>42</v>
      </c>
      <c r="AA5" s="34" t="s">
        <v>43</v>
      </c>
      <c r="AB5" s="34" t="s">
        <v>44</v>
      </c>
      <c r="AC5" s="34"/>
      <c r="AD5" s="45" t="s">
        <v>135</v>
      </c>
      <c r="AE5" s="41" t="s">
        <v>45</v>
      </c>
      <c r="AF5" s="41" t="s">
        <v>137</v>
      </c>
      <c r="AG5" s="41" t="s">
        <v>46</v>
      </c>
      <c r="AH5" s="41"/>
      <c r="AI5" s="41" t="s">
        <v>47</v>
      </c>
      <c r="AJ5" s="41" t="s">
        <v>48</v>
      </c>
      <c r="AK5" s="41" t="s">
        <v>49</v>
      </c>
      <c r="AL5" s="15" t="s">
        <v>50</v>
      </c>
      <c r="AM5" s="15" t="s">
        <v>4</v>
      </c>
      <c r="AN5" s="42"/>
      <c r="AO5" s="43"/>
      <c r="AP5" s="43"/>
      <c r="AQ5" s="43"/>
      <c r="AR5" s="43"/>
      <c r="AS5" s="43"/>
      <c r="AT5" s="43"/>
      <c r="AU5" s="43"/>
      <c r="AV5" s="43"/>
      <c r="AW5" s="43"/>
      <c r="AX5" s="43"/>
      <c r="AY5" s="43"/>
      <c r="AZ5" s="43"/>
      <c r="BA5" s="43"/>
      <c r="BB5" s="43"/>
      <c r="BC5" s="43"/>
      <c r="BD5" s="43"/>
      <c r="BE5" s="43"/>
      <c r="BF5" s="43"/>
      <c r="BG5" s="43"/>
      <c r="BH5" s="43"/>
      <c r="BI5" s="43"/>
    </row>
    <row r="6" spans="1:61" x14ac:dyDescent="0.2">
      <c r="P6" s="35" t="s">
        <v>37</v>
      </c>
      <c r="Q6" s="36"/>
      <c r="R6" s="36" t="s">
        <v>38</v>
      </c>
      <c r="S6" s="36"/>
      <c r="T6" s="36" t="s">
        <v>39</v>
      </c>
      <c r="U6" s="36"/>
      <c r="V6" s="36" t="s">
        <v>40</v>
      </c>
      <c r="W6" s="37"/>
      <c r="X6" s="38" t="s">
        <v>41</v>
      </c>
      <c r="Y6" s="38"/>
      <c r="Z6" s="38" t="s">
        <v>42</v>
      </c>
      <c r="AA6" s="38" t="s">
        <v>43</v>
      </c>
      <c r="AB6" s="38" t="s">
        <v>51</v>
      </c>
      <c r="AC6" s="38"/>
      <c r="AD6" s="46" t="s">
        <v>52</v>
      </c>
      <c r="AE6" s="4" t="s">
        <v>53</v>
      </c>
      <c r="AF6" s="41" t="s">
        <v>138</v>
      </c>
      <c r="AG6" s="4" t="s">
        <v>54</v>
      </c>
      <c r="AI6" s="4" t="s">
        <v>47</v>
      </c>
      <c r="AJ6" s="4" t="s">
        <v>48</v>
      </c>
      <c r="AK6" s="4" t="s">
        <v>49</v>
      </c>
      <c r="AL6" s="15" t="s">
        <v>50</v>
      </c>
      <c r="AM6" s="15" t="s">
        <v>4</v>
      </c>
    </row>
    <row r="7" spans="1:61" x14ac:dyDescent="0.2">
      <c r="P7" s="35" t="s">
        <v>37</v>
      </c>
      <c r="Q7" s="35"/>
      <c r="R7" s="35" t="s">
        <v>38</v>
      </c>
      <c r="S7" s="35"/>
      <c r="T7" s="35" t="s">
        <v>39</v>
      </c>
      <c r="U7" s="35"/>
      <c r="V7" s="35" t="s">
        <v>40</v>
      </c>
      <c r="W7" s="40"/>
      <c r="X7" s="34" t="s">
        <v>41</v>
      </c>
      <c r="Y7" s="34"/>
      <c r="Z7" s="34" t="s">
        <v>55</v>
      </c>
      <c r="AA7" s="34"/>
      <c r="AB7" s="48" t="s">
        <v>56</v>
      </c>
      <c r="AC7" s="38"/>
      <c r="AD7" s="38"/>
      <c r="AI7" s="4" t="s">
        <v>47</v>
      </c>
      <c r="AJ7" s="4" t="s">
        <v>48</v>
      </c>
      <c r="AK7" s="4" t="s">
        <v>49</v>
      </c>
      <c r="AL7" s="15" t="s">
        <v>50</v>
      </c>
      <c r="AM7" s="15" t="s">
        <v>57</v>
      </c>
    </row>
    <row r="8" spans="1:61" x14ac:dyDescent="0.2">
      <c r="P8" s="35" t="s">
        <v>37</v>
      </c>
      <c r="Q8" s="35"/>
      <c r="R8" s="35" t="s">
        <v>38</v>
      </c>
      <c r="S8" s="35"/>
      <c r="T8" s="35" t="s">
        <v>39</v>
      </c>
      <c r="U8" s="35"/>
      <c r="V8" s="35" t="s">
        <v>40</v>
      </c>
      <c r="W8" s="40"/>
      <c r="X8" s="34" t="s">
        <v>41</v>
      </c>
      <c r="Y8" s="34"/>
      <c r="Z8" s="34" t="s">
        <v>55</v>
      </c>
      <c r="AA8" s="34"/>
      <c r="AB8" s="48" t="s">
        <v>56</v>
      </c>
      <c r="AD8" s="47" t="s">
        <v>136</v>
      </c>
      <c r="AE8" s="4" t="s">
        <v>58</v>
      </c>
      <c r="AF8" s="41" t="s">
        <v>139</v>
      </c>
      <c r="AG8" s="4" t="s">
        <v>59</v>
      </c>
      <c r="AI8" s="4" t="s">
        <v>47</v>
      </c>
      <c r="AJ8" s="4" t="s">
        <v>48</v>
      </c>
      <c r="AK8" s="4" t="s">
        <v>49</v>
      </c>
      <c r="AL8" s="15" t="s">
        <v>50</v>
      </c>
      <c r="AM8"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O8 AB7 AC8:AD8 A9:AD1048576">
    <cfRule type="expression" dxfId="13" priority="23">
      <formula>ROW(A1)&gt;5</formula>
    </cfRule>
  </conditionalFormatting>
  <conditionalFormatting sqref="K5:L5 Y5:Z5 AE5:AH5 AN5:JB5">
    <cfRule type="expression" dxfId="12" priority="20">
      <formula>#REF!="Unassigned"</formula>
    </cfRule>
  </conditionalFormatting>
  <conditionalFormatting sqref="P1:P4 Q3:AC4 AC8 P9:AC1048575">
    <cfRule type="expression" dxfId="11" priority="25">
      <formula>AND(NOT(ISBLANK(P1)),COUNTA(Q1:$AD1)=0)</formula>
    </cfRule>
  </conditionalFormatting>
  <conditionalFormatting sqref="P4:AC4 AB7 AC8 P9:AC1048576">
    <cfRule type="containsText" dxfId="10" priority="24" operator="containsText" text=" ">
      <formula>NOT(ISERROR(SEARCH(" ",P4)))</formula>
    </cfRule>
  </conditionalFormatting>
  <conditionalFormatting sqref="P1048576:AC1048576">
    <cfRule type="expression" dxfId="9" priority="44">
      <formula>AND(NOT(ISBLANK(P1048576)),COUNTA(Q:$AD)=0)</formula>
    </cfRule>
  </conditionalFormatting>
  <conditionalFormatting sqref="X5 AI5:AK5">
    <cfRule type="expression" dxfId="8" priority="21">
      <formula>X5="Unassigned"</formula>
    </cfRule>
  </conditionalFormatting>
  <conditionalFormatting sqref="X7:X8">
    <cfRule type="expression" dxfId="7" priority="17">
      <formula>X7="Unassigned"</formula>
    </cfRule>
  </conditionalFormatting>
  <conditionalFormatting sqref="Y7:Z8">
    <cfRule type="expression" dxfId="6" priority="15">
      <formula>#REF!="Unassigned"</formula>
    </cfRule>
  </conditionalFormatting>
  <conditionalFormatting sqref="AB7">
    <cfRule type="expression" dxfId="5" priority="48">
      <formula>AND(NOT(ISBLANK(AB7)),COUNTA(AC8:$AD8)=0)</formula>
    </cfRule>
  </conditionalFormatting>
  <conditionalFormatting sqref="AD1:AD4">
    <cfRule type="expression" dxfId="4" priority="39">
      <formula>NOT(OR(OR(AD1="",AD1="Species"),_xlfn.CONCAT(AB1," ")=LEFT(AD1,LEN(AB1)+1)))</formula>
    </cfRule>
  </conditionalFormatting>
  <conditionalFormatting sqref="AD8:AD1048576">
    <cfRule type="expression" dxfId="3" priority="52">
      <formula>NOT(OR(OR(AD8="",AD8="Species"),_xlfn.CONCAT(AB7," ")=LEFT(AD8,LEN(AB7)+1)))</formula>
    </cfRule>
  </conditionalFormatting>
  <conditionalFormatting sqref="AF6">
    <cfRule type="expression" dxfId="2" priority="11">
      <formula>#REF!="Unassigned"</formula>
    </cfRule>
  </conditionalFormatting>
  <conditionalFormatting sqref="AF8">
    <cfRule type="expression" dxfId="1" priority="10">
      <formula>#REF!="Unassigned"</formula>
    </cfRule>
  </conditionalFormatting>
  <conditionalFormatting sqref="AM4:AM1048576">
    <cfRule type="expression" dxfId="0" priority="41">
      <formula>NOT(AM4=proposedRank)</formula>
    </cfRule>
  </conditionalFormatting>
  <dataValidations count="9">
    <dataValidation allowBlank="1" showErrorMessage="1" errorTitle="No spaces allowed" error="Taxon names above the rank of species may NOT contain spaces." promptTitle="No spaces allowed" prompt="Taxon names above the rank of species may NOT contain spaces." sqref="P1:P4 Q3:AC4 P9:AB1048576 AC8:AC1048576 AB7" xr:uid="{C3436643-67B9-7A4F-9A14-07D239C5D908}"/>
    <dataValidation type="custom" allowBlank="1" showInputMessage="1" showErrorMessage="1" errorTitle="Binomial Naming" error="Species name must start with the name of it's genus." promptTitle="binomial" sqref="AD4" xr:uid="{D91FBF65-4B8C-084C-A2E6-239033EBF78D}">
      <formula1>OR(LEFT(#REF!,LEN(#REF!))=#REF!,#REF!="Species")</formula1>
    </dataValidation>
    <dataValidation type="list" allowBlank="1" showInputMessage="1" showErrorMessage="1" sqref="AK5" xr:uid="{22EBB9D0-39FC-CA44-9B7A-0025987C7C7B}">
      <formula1>$AW$480:$AW$496</formula1>
      <formula2>0</formula2>
    </dataValidation>
    <dataValidation type="list" allowBlank="1" showInputMessage="1" showErrorMessage="1" sqref="AJ5" xr:uid="{7FAB7DCB-3E51-9A45-A79C-1ABD750956C0}">
      <formula1>$AV$480:$AV$493</formula1>
      <formula2>0</formula2>
    </dataValidation>
    <dataValidation type="list" allowBlank="1" showInputMessage="1" showErrorMessage="1" sqref="AI5" xr:uid="{947BD9F2-86F5-6044-ACFA-22BB38B4E32A}">
      <formula1>$AU$480:$AU$483</formula1>
      <formula2>0</formula2>
    </dataValidation>
    <dataValidation type="custom" allowBlank="1" showInputMessage="1" showErrorMessage="1" errorTitle="Binomial Naming" error="Species name must start with the name of it's genus." promptTitle="binomial" sqref="AD10" xr:uid="{BE6518E5-86C8-1442-A562-8EE6CF4A61E9}">
      <formula1>OR(LEFT(AC5,LEN(AA5))=AA5,AC5="Species")</formula1>
    </dataValidation>
    <dataValidation type="custom" allowBlank="1" showInputMessage="1" showErrorMessage="1" errorTitle="Binomial Naming" error="Species name must start with the name of it's genus." promptTitle="binomial" sqref="AD11 AD8:AD9" xr:uid="{F2F63FDF-2B44-C04E-A275-83903C9A7A1A}">
      <formula1>OR(LEFT(AD3,LEN(AB3))=AB3,AD3="Species")</formula1>
    </dataValidation>
    <dataValidation type="custom" allowBlank="1" showInputMessage="1" showErrorMessage="1" errorTitle="Binomial Naming" error="Species name must start with the name of it's genus." promptTitle="binomial" sqref="AD1:AD3" xr:uid="{EE397CAD-5D88-6145-B923-DCBA21250405}">
      <formula1>OR(LEFT(AD1048574,LEN(AB1048574))=AB1048574,AD1048574="Species")</formula1>
    </dataValidation>
    <dataValidation type="custom" allowBlank="1" showInputMessage="1" showErrorMessage="1" errorTitle="Binomial Naming" error="Species name must start with the name of it's genus." promptTitle="binomial" sqref="AD12:AD1048576" xr:uid="{06708F77-093F-0746-A60F-2D4BDDB5D641}">
      <formula1>OR(LEFT(AD8,LEN(AB7))=AB7,AD8="Species")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5AAA0080-5E3B-4B4B-BDF6-974F31283326}">
          <x14:formula1>
            <xm:f>'Menu Items (Do not change)'!$E:$E</xm:f>
          </x14:formula1>
          <xm:sqref>AM1:AM2 AM4:AM1048576</xm:sqref>
        </x14:dataValidation>
        <x14:dataValidation type="list" errorStyle="warning" allowBlank="1" showInputMessage="1" showErrorMessage="1" xr:uid="{092611DE-7553-EA43-A8AE-5A560ECA16F1}">
          <x14:formula1>
            <xm:f>'Menu Items (Do not change)'!$D:$D</xm:f>
          </x14:formula1>
          <xm:sqref>AL1:AL2 AL4:AL1048576</xm:sqref>
        </x14:dataValidation>
        <x14:dataValidation type="list" allowBlank="1" showInputMessage="1" showErrorMessage="1" xr:uid="{4DBA69E9-2D26-FE44-9609-8362B3FB9AA5}">
          <x14:formula1>
            <xm:f>'Menu Items (Do not change)'!$A:$A</xm:f>
          </x14:formula1>
          <xm:sqref>AI1:AI4 AI6:AI1048576</xm:sqref>
        </x14:dataValidation>
        <x14:dataValidation type="list" allowBlank="1" showInputMessage="1" showErrorMessage="1" xr:uid="{54A0BF2B-DB34-3949-B060-0E1135E779E5}">
          <x14:formula1>
            <xm:f>'Menu Items (Do not change)'!$B:$B</xm:f>
          </x14:formula1>
          <xm:sqref>AJ1:AJ4 AJ6:AJ1048576</xm:sqref>
        </x14:dataValidation>
        <x14:dataValidation type="list" allowBlank="1" showInputMessage="1" showErrorMessage="1" xr:uid="{243513A4-7F92-FC48-BAD5-AFC969F0DD99}">
          <x14:formula1>
            <xm:f>'Menu Items (Do not change)'!$C:$C</xm:f>
          </x14:formula1>
          <xm:sqref>AK1:AK4 AK6:AK1048576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D3" sqref="D3"/>
    </sheetView>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31</v>
      </c>
      <c r="B1" s="11" t="s">
        <v>32</v>
      </c>
      <c r="C1" s="11" t="s">
        <v>33</v>
      </c>
      <c r="D1" s="11" t="s">
        <v>34</v>
      </c>
      <c r="E1" s="11" t="s">
        <v>35</v>
      </c>
      <c r="F1" s="11" t="s">
        <v>60</v>
      </c>
      <c r="G1" s="11"/>
    </row>
    <row r="2" spans="1:7" x14ac:dyDescent="0.2">
      <c r="A2" s="12" t="s">
        <v>61</v>
      </c>
      <c r="B2" s="12" t="s">
        <v>61</v>
      </c>
      <c r="C2" s="12" t="s">
        <v>61</v>
      </c>
      <c r="D2" s="12" t="s">
        <v>61</v>
      </c>
      <c r="E2" s="12" t="s">
        <v>61</v>
      </c>
      <c r="F2" t="s">
        <v>62</v>
      </c>
      <c r="G2" t="s">
        <v>63</v>
      </c>
    </row>
    <row r="3" spans="1:7" x14ac:dyDescent="0.2">
      <c r="A3" s="9" t="s">
        <v>47</v>
      </c>
      <c r="B3" t="s">
        <v>48</v>
      </c>
      <c r="C3" s="9" t="s">
        <v>64</v>
      </c>
      <c r="D3" s="9" t="s">
        <v>65</v>
      </c>
      <c r="E3" s="9" t="s">
        <v>4</v>
      </c>
      <c r="F3" t="s">
        <v>66</v>
      </c>
      <c r="G3" t="s">
        <v>67</v>
      </c>
    </row>
    <row r="4" spans="1:7" x14ac:dyDescent="0.2">
      <c r="A4" s="9" t="s">
        <v>68</v>
      </c>
      <c r="B4" t="s">
        <v>69</v>
      </c>
      <c r="C4" s="9" t="s">
        <v>70</v>
      </c>
      <c r="D4" s="9" t="s">
        <v>71</v>
      </c>
      <c r="E4" s="9" t="s">
        <v>72</v>
      </c>
      <c r="F4" t="s">
        <v>73</v>
      </c>
      <c r="G4" t="s">
        <v>74</v>
      </c>
    </row>
    <row r="5" spans="1:7" x14ac:dyDescent="0.2">
      <c r="A5" s="9" t="s">
        <v>75</v>
      </c>
      <c r="B5" t="s">
        <v>76</v>
      </c>
      <c r="C5" s="9" t="s">
        <v>49</v>
      </c>
      <c r="D5" s="9" t="s">
        <v>77</v>
      </c>
      <c r="E5" s="9" t="s">
        <v>57</v>
      </c>
      <c r="F5" t="s">
        <v>78</v>
      </c>
      <c r="G5" t="s">
        <v>79</v>
      </c>
    </row>
    <row r="6" spans="1:7" x14ac:dyDescent="0.2">
      <c r="A6" s="10"/>
      <c r="B6" t="s">
        <v>80</v>
      </c>
      <c r="C6" s="9" t="s">
        <v>81</v>
      </c>
      <c r="D6" s="9" t="s">
        <v>82</v>
      </c>
      <c r="E6" s="9" t="s">
        <v>83</v>
      </c>
      <c r="F6" t="s">
        <v>84</v>
      </c>
      <c r="G6" t="s">
        <v>85</v>
      </c>
    </row>
    <row r="7" spans="1:7" x14ac:dyDescent="0.2">
      <c r="A7" s="10"/>
      <c r="B7" t="s">
        <v>86</v>
      </c>
      <c r="C7" s="9" t="s">
        <v>87</v>
      </c>
      <c r="D7" s="9" t="s">
        <v>88</v>
      </c>
      <c r="E7" s="9" t="s">
        <v>89</v>
      </c>
      <c r="F7" t="s">
        <v>90</v>
      </c>
      <c r="G7" t="s">
        <v>91</v>
      </c>
    </row>
    <row r="8" spans="1:7" x14ac:dyDescent="0.2">
      <c r="A8" s="10"/>
      <c r="B8" t="s">
        <v>92</v>
      </c>
      <c r="C8" s="9" t="s">
        <v>93</v>
      </c>
      <c r="D8" s="9" t="s">
        <v>94</v>
      </c>
      <c r="E8" s="9" t="s">
        <v>95</v>
      </c>
      <c r="F8" t="s">
        <v>96</v>
      </c>
      <c r="G8" t="s">
        <v>97</v>
      </c>
    </row>
    <row r="9" spans="1:7" x14ac:dyDescent="0.2">
      <c r="A9" s="10"/>
      <c r="B9" t="s">
        <v>98</v>
      </c>
      <c r="C9" s="9" t="s">
        <v>99</v>
      </c>
      <c r="D9" s="9" t="s">
        <v>100</v>
      </c>
      <c r="E9" s="9" t="s">
        <v>101</v>
      </c>
      <c r="F9" t="s">
        <v>102</v>
      </c>
      <c r="G9" t="s">
        <v>103</v>
      </c>
    </row>
    <row r="10" spans="1:7" x14ac:dyDescent="0.2">
      <c r="A10" s="10"/>
      <c r="B10" t="s">
        <v>104</v>
      </c>
      <c r="C10" s="9" t="s">
        <v>105</v>
      </c>
      <c r="D10" s="9" t="s">
        <v>106</v>
      </c>
      <c r="E10" s="9" t="s">
        <v>107</v>
      </c>
    </row>
    <row r="11" spans="1:7" x14ac:dyDescent="0.2">
      <c r="A11" s="10"/>
      <c r="B11" t="s">
        <v>108</v>
      </c>
      <c r="C11" s="9" t="s">
        <v>109</v>
      </c>
      <c r="D11" s="9" t="s">
        <v>110</v>
      </c>
      <c r="E11" s="9" t="s">
        <v>111</v>
      </c>
    </row>
    <row r="12" spans="1:7" x14ac:dyDescent="0.2">
      <c r="A12" s="10"/>
      <c r="B12" t="s">
        <v>112</v>
      </c>
      <c r="C12" s="9" t="s">
        <v>113</v>
      </c>
      <c r="D12" s="10"/>
      <c r="E12" s="9" t="s">
        <v>114</v>
      </c>
    </row>
    <row r="13" spans="1:7" x14ac:dyDescent="0.2">
      <c r="A13" s="10"/>
      <c r="B13" t="s">
        <v>115</v>
      </c>
      <c r="C13" s="9" t="s">
        <v>116</v>
      </c>
      <c r="D13" s="10"/>
      <c r="E13" s="9" t="s">
        <v>117</v>
      </c>
    </row>
    <row r="14" spans="1:7" x14ac:dyDescent="0.2">
      <c r="A14" s="10"/>
      <c r="B14" t="s">
        <v>118</v>
      </c>
      <c r="C14" s="9" t="s">
        <v>119</v>
      </c>
      <c r="D14" s="10"/>
      <c r="E14" s="9" t="s">
        <v>120</v>
      </c>
    </row>
    <row r="15" spans="1:7" x14ac:dyDescent="0.2">
      <c r="A15" s="10"/>
      <c r="B15" t="s">
        <v>121</v>
      </c>
      <c r="C15" s="9" t="s">
        <v>122</v>
      </c>
      <c r="D15" s="10"/>
      <c r="E15" s="9" t="s">
        <v>123</v>
      </c>
    </row>
    <row r="16" spans="1:7" x14ac:dyDescent="0.2">
      <c r="A16" s="10"/>
      <c r="B16" t="s">
        <v>124</v>
      </c>
      <c r="C16" s="9" t="s">
        <v>125</v>
      </c>
      <c r="D16" s="10"/>
      <c r="E16" s="9" t="s">
        <v>126</v>
      </c>
    </row>
    <row r="17" spans="1:5" x14ac:dyDescent="0.2">
      <c r="A17" s="10"/>
      <c r="B17" t="s">
        <v>127</v>
      </c>
      <c r="C17" s="9" t="s">
        <v>128</v>
      </c>
      <c r="D17" s="10"/>
      <c r="E17" s="9" t="s">
        <v>129</v>
      </c>
    </row>
    <row r="18" spans="1:5" x14ac:dyDescent="0.2">
      <c r="A18" s="10"/>
      <c r="B18" s="10"/>
      <c r="C18" s="9" t="s">
        <v>130</v>
      </c>
      <c r="D18" s="10"/>
      <c r="E18" s="10"/>
    </row>
    <row r="19" spans="1:5" x14ac:dyDescent="0.2">
      <c r="A19" s="10"/>
      <c r="B19" s="10"/>
      <c r="C19" s="9" t="s">
        <v>131</v>
      </c>
      <c r="D19" s="10"/>
      <c r="E19" s="10"/>
    </row>
    <row r="20" spans="1:5" x14ac:dyDescent="0.2">
      <c r="C20" t="s">
        <v>132</v>
      </c>
    </row>
    <row r="21" spans="1:5" x14ac:dyDescent="0.2">
      <c r="C21" t="s">
        <v>133</v>
      </c>
    </row>
    <row r="22" spans="1:5" x14ac:dyDescent="0.2">
      <c r="C22" t="s">
        <v>134</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Evelien Adriaenssens (QIB)</cp:lastModifiedBy>
  <cp:revision/>
  <dcterms:created xsi:type="dcterms:W3CDTF">2023-02-08T19:24:03Z</dcterms:created>
  <dcterms:modified xsi:type="dcterms:W3CDTF">2023-11-02T09:25:30Z</dcterms:modified>
  <cp:category/>
  <cp:contentStatus/>
</cp:coreProperties>
</file>