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adriaens/Library/CloudStorage/Dropbox/2023_BVS_ICTV_Taxonomy_Proposals/Submissions/"/>
    </mc:Choice>
  </mc:AlternateContent>
  <xr:revisionPtr revIDLastSave="0" documentId="13_ncr:1_{C78269F4-79F0-F943-AD79-760C3B93E008}" xr6:coauthVersionLast="47" xr6:coauthVersionMax="47" xr10:uidLastSave="{00000000-0000-0000-0000-000000000000}"/>
  <bookViews>
    <workbookView xWindow="19520" yWindow="500" windowWidth="29040" windowHeight="157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<sst xmlns="http://schemas.openxmlformats.org/spreadsheetml/2006/main" count="562" uniqueCount="208">
  <si>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</si>
  <si>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</si>
  <si>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</si>
  <si>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</si>
  <si>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</si>
  <si>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</si>
  <si>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</si>
  <si>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</si>
  <si>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</si>
  <si>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</si>
  <si>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</si>
  <si>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</si>
  <si>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</si>
  <si>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</si>
  <si>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</si>
  <si>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</si>
  <si>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</si>
  <si>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</si>
  <si>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</si>
  <si>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</si>
  <si>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</si>
  <si>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</si>
  <si>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</si>
  <si>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</si>
  <si>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</si>
  <si>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</si>
  <si>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</si>
  <si>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</si>
  <si>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</si>
  <si>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</si>
  <si>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</si>
  <si>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</si>
  <si>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</si>
  <si>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</si>
  <si>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</si>
  <si>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</si>
  <si>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</si>
  <si>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</si>
  <si>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</si>
  <si>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</si>
  <si>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</si>
  <si>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</si>
  <si>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</si>
  <si>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</si>
  <si>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</si>
  <si>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</si>
  <si>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</si>
  <si>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</si>
  <si>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</si>
  <si>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</si>
  <si>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</si>
  <si>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</si>
  <si>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</si>
  <si>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</si>
  <si>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</si>
  <si>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</si>
  <si>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</si>
  <si>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</si>
  <si>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</si>
  <si>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</si>
  <si>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</si>
  <si>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</si>
  <si>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</si>
  <si>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</si>
  <si>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</si>
  <si>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</si>
  <si>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</si>
  <si>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</si>
  <si>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</si>
  <si>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</si>
  <si>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</si>
  <si>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</si>
  <si>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</si>
  <si>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</si>
  <si>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</si>
  <si>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</si>
  <si>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</si>
  <si>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</si>
  <si>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</si>
  <si>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</si>
  <si>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</si>
  <si>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</si>
  <si>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</si>
  <si>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</si>
  <si>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</si>
  <si>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</si>
  <si>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</si>
  <si>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</si>
  <si>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</si>
  <si>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</si>
  <si>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</si>
  <si>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</si>
  <si>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</si>
  <si>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</si>
  <si>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</si>
  <si>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</si>
  <si>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</si>
  <si>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</si>
  <si>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</si>
  <si>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</si>
  <si>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</si>
  <si>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</si>
  <si>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</si>
  <si>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</si>
  <si>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</si>
  <si>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</si>
  <si>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</si>
  <si>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</si>
  <si>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</si>
  <si>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</si>
  <si>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</si>
  <si>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</si>
  <si>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</si>
  <si>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</si>
  <si>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</si>
  <si>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</si>
  <si>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</si>
  <si>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</si>
  <si>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</si>
  <si>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</si>
  <si>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Herelleviridae</t>
  </si>
  <si>
    <t>Brockvirinae</t>
  </si>
  <si>
    <t>Schiekvirus</t>
  </si>
  <si>
    <t>Schiekvirus Efsszw1</t>
  </si>
  <si>
    <t>MH791397.1</t>
  </si>
  <si>
    <t>Enterococcus phage EfsSzw-1</t>
  </si>
  <si>
    <t>OL799258.1</t>
  </si>
  <si>
    <t>Schiekvirus Shef13</t>
  </si>
  <si>
    <t>Enterococcus phage phiSHEF13</t>
  </si>
  <si>
    <t>Enterococcus phage TJE1</t>
  </si>
  <si>
    <t>ON506927.1</t>
  </si>
  <si>
    <t>Schiekvirus Tje1</t>
  </si>
  <si>
    <t>Enterococcus phage vB_OCPT_Bill</t>
  </si>
  <si>
    <t>OM966901.1</t>
  </si>
  <si>
    <t>MZ333462.1</t>
  </si>
  <si>
    <t>Enterococcus phage GVEsP-1</t>
  </si>
  <si>
    <t>Schiekvirus Gvesp1</t>
  </si>
  <si>
    <t>MN241318.1</t>
  </si>
  <si>
    <t>Enterococcus phage PEf771</t>
  </si>
  <si>
    <t>Schiekvirus Pef771</t>
  </si>
  <si>
    <t>MW004545.1</t>
  </si>
  <si>
    <t>Enterococcus phage EFGrNG</t>
  </si>
  <si>
    <t>Schiekvirus Efgrng</t>
  </si>
  <si>
    <t>Enterococcus phage vB_EfaM_A2</t>
  </si>
  <si>
    <t>MT856905.1</t>
  </si>
  <si>
    <t>Schiekvirus A2</t>
  </si>
  <si>
    <t>ON506928.1</t>
  </si>
  <si>
    <t>Enterococcus phage TJE2</t>
  </si>
  <si>
    <t>Schiekvirus Tje2</t>
  </si>
  <si>
    <t>ON125307.1</t>
  </si>
  <si>
    <t>Enterococcus phage vB_OCPT_Bop</t>
  </si>
  <si>
    <t>Enterococcus phage vB_OCPT_Ben</t>
  </si>
  <si>
    <t>MN027503.1</t>
  </si>
  <si>
    <t>CAJDKA010000002.1</t>
  </si>
  <si>
    <t>Enterococcus phage 163</t>
  </si>
  <si>
    <t>Schiekvirus 163</t>
  </si>
  <si>
    <t>ON113170.1</t>
  </si>
  <si>
    <t>Enterococcus phage vB_OCPT_CCS1</t>
  </si>
  <si>
    <t>Schiekvirus Ccs1</t>
  </si>
  <si>
    <t>LR990835.1</t>
  </si>
  <si>
    <t>Enterococcus phage Porthos</t>
  </si>
  <si>
    <t>Schiekvirus Porthos</t>
  </si>
  <si>
    <t>OL799260.1</t>
  </si>
  <si>
    <t>Enterococcus phage phiSHEF16</t>
  </si>
  <si>
    <t>Schiekvirus Shef16</t>
  </si>
  <si>
    <t>MT909815.1</t>
  </si>
  <si>
    <t>Enterococcus phage iF6</t>
  </si>
  <si>
    <t>Schiekvirus if6</t>
  </si>
  <si>
    <t>MZ147816.1</t>
  </si>
  <si>
    <t>Enterococcus phage 113</t>
  </si>
  <si>
    <t>Kochikohdavirus</t>
  </si>
  <si>
    <t>CAJDJZ010000002.1</t>
  </si>
  <si>
    <t>Enterococcus phage vB_EfaH_149</t>
  </si>
  <si>
    <t>Kochikohdavirus Ef23</t>
  </si>
  <si>
    <t>Enterococcus phage vB_EfaM_Ef2.3</t>
  </si>
  <si>
    <t>Kochikohdavirus Sw5</t>
  </si>
  <si>
    <t>MK721192.1</t>
  </si>
  <si>
    <t>Enterococcus phage Sw5</t>
  </si>
  <si>
    <t>Kochikohdavirus Ef17h</t>
  </si>
  <si>
    <t>ON286976.1</t>
  </si>
  <si>
    <t>Enterococcus phage phiEF17H</t>
  </si>
  <si>
    <t>LC596379.1</t>
  </si>
  <si>
    <t>MN854830.2</t>
  </si>
  <si>
    <t>Kochikohdavirus bob</t>
  </si>
  <si>
    <t>ON113168.1</t>
  </si>
  <si>
    <t>MW633168.1</t>
  </si>
  <si>
    <t>OQ420427.1</t>
  </si>
  <si>
    <t>ON113169.1</t>
  </si>
  <si>
    <t>Enterococcus phage MDA2</t>
  </si>
  <si>
    <t>AB609718.1</t>
  </si>
  <si>
    <t>AP018714.1</t>
  </si>
  <si>
    <t>Enterococcus phage EF19G</t>
  </si>
  <si>
    <t>Enterococcus phage PBEF19</t>
  </si>
  <si>
    <t xml:space="preserve"> Enterococcus phage vB_OCPT_Car</t>
  </si>
  <si>
    <t>Enterococcus phage 53</t>
  </si>
  <si>
    <t>Enterococcus phage vB_OCPT_Bob</t>
  </si>
  <si>
    <t>Enterococcus phage phiEF24C-P2</t>
  </si>
  <si>
    <t>Kochikohdavirus EF24CP2</t>
  </si>
  <si>
    <t>Kochikohdavirus kv53</t>
  </si>
  <si>
    <t>Kochikohdavirus mda2</t>
  </si>
  <si>
    <t>Kochikohdavirus car</t>
  </si>
  <si>
    <t>Kochikohdavirus PBEF19</t>
  </si>
  <si>
    <t>Kochikohdavirus Ef19g</t>
  </si>
  <si>
    <t>Kochikohdavirus kv149</t>
  </si>
  <si>
    <t>Schiekvirus sv113</t>
  </si>
  <si>
    <t>Schiekvirus bill</t>
  </si>
  <si>
    <t>Schiekvirus bop</t>
  </si>
  <si>
    <t>Schiekvirus 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</si>
</sst>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i/>
      <sz val="10"/>
      <color theme="1"/>
      <name val="Calibri"/>
      <family val="2"/>
      <scheme val="minor"/>
    </font>
    <font>
      <sz val="11"/>
      <name val="Calibri"/>
      <family val="2"/>
      <scheme val="minor"/>
    </font>
    <font>
      <i/>
      <sz val="12"/>
      <color rgb="FF7030A0"/>
      <name val="Calibri"/>
      <family val="2"/>
      <charset val="238"/>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4">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1" fillId="7" borderId="1" xfId="0" applyFont="1" applyFill="1" applyBorder="1" applyAlignment="1">
      <alignment horizontal="left"/>
    </xf>
    <xf numFmtId="0" fontId="30" fillId="7" borderId="1" xfId="0" applyFont="1" applyFill="1" applyBorder="1"/>
    <xf numFmtId="0" fontId="8" fillId="7" borderId="1" xfId="0" applyFont="1" applyFill="1" applyBorder="1"/>
    <xf numFmtId="0" fontId="0" fillId="6" borderId="0" xfId="0" applyFill="1"/>
    <xf numFmtId="0" fontId="32" fillId="6" borderId="1" xfId="0" applyFont="1" applyFill="1" applyBorder="1"/>
    <xf numFmtId="0" fontId="33"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19">
    <dxf>
      <font>
        <color rgb="FF9C0006"/>
      </font>
      <fill>
        <patternFill>
          <bgColor rgb="FFFFC7CE"/>
        </patternFill>
      </fill>
    </dxf>
    <dxf>
      <font>
        <color rgb="FF9C0006"/>
      </font>
      <fill>
        <patternFill>
          <bgColor rgb="FFFFC7CE"/>
        </patternFill>
      </fill>
    </dxf>
    <dxf>
      <font>
        <b val="0"/>
        <i/>
      </font>
    </dxf>
    <dxf>
      <font>
        <b/>
        <i val="0"/>
        <color rgb="FF7030A0"/>
      </font>
    </dxf>
    <dxf>
      <font>
        <color rgb="FF9C0006"/>
      </font>
      <fill>
        <patternFill>
          <bgColor rgb="FFFFC7CE"/>
        </patternFill>
      </fill>
    </dxf>
    <dxf>
      <font>
        <b val="0"/>
        <i/>
      </font>
    </dxf>
    <dxf>
      <font>
        <color rgb="FF9C0006"/>
      </font>
      <fill>
        <patternFill>
          <bgColor rgb="FFFFC7CE"/>
        </patternFill>
      </fill>
    </dxf>
    <dxf>
      <font>
        <b/>
        <i val="0"/>
        <color rgb="FF7030A0"/>
      </font>
    </dxf>
    <dxf>
      <font>
        <b/>
        <i val="0"/>
        <color rgb="FF7030A0"/>
      </font>
    </dxf>
    <dxf>
      <font>
        <b val="0"/>
        <i/>
      </font>
    </dxf>
    <dxf>
      <font>
        <color rgb="FF9C0006"/>
      </font>
      <fill>
        <patternFill>
          <bgColor rgb="FFFFC7CE"/>
        </patternFill>
      </fill>
    </dxf>
    <dxf>
      <font>
        <b/>
        <i val="0"/>
        <color rgb="FF7030A0"/>
      </font>
    </dxf>
    <dxf>
      <font>
        <color rgb="FF9C0006"/>
      </font>
      <fill>
        <patternFill>
          <bgColor rgb="FFFFC7CE"/>
        </patternFill>
      </fill>
    </dxf>
    <dxf>
      <font>
        <b val="0"/>
        <i/>
      </font>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A4"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8"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32"/>
  <sheetViews>
    <sheetView tabSelected="1" topLeftCell="I1" zoomScale="80" zoomScaleNormal="80" workbookViewId="0">
      <pane ySplit="4" topLeftCell="A5" activePane="bottomLeft" state="frozen"/>
      <selection pane="bottomLeft" activeCell="P5" sqref="P5"/>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22.332031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51" t="s">
        <v>112</v>
      </c>
      <c r="C1" s="51"/>
      <c r="D1" s="51"/>
      <c r="E1" s="52" t="str">
        <f ca="1">IF(LEN(cellFilenameFormatErrors)=0,LEFT(cellBaseFilename,9),"Code is automatically derived from the filename: 'YEAR.###X.[STATUS.][v#.]DESCRIPTION.xlsx', X=SC code")</f>
        <v>Code is automatically derived from the filename: 'YEAR.###X.[STATUS.][v#.]DESCRIPTION.xlsx', X=SC code</v>
      </c>
      <c r="F1" s="52"/>
      <c r="G1" s="52"/>
      <c r="H1" s="52"/>
      <c r="I1" s="52"/>
      <c r="J1" s="52"/>
      <c r="K1" s="52"/>
      <c r="L1" s="52"/>
      <c r="M1" s="52"/>
      <c r="N1" s="52"/>
      <c r="O1" s="52"/>
      <c r="P1" s="42"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xml:space="preserve">Year (filename[1-4]) NOT a number; filename[5] should be a '.'; Filename does not have proposal number after the 'YEAR.'; Study Section code ('i') at filename[9] not valid (see Menu Items)filename[10] should be a '.'; </v>
      </c>
      <c r="Q1" s="43"/>
      <c r="R1" s="43"/>
      <c r="S1" s="43"/>
      <c r="T1" s="43"/>
      <c r="U1" s="43"/>
      <c r="V1" s="43"/>
      <c r="W1" s="43"/>
      <c r="X1" s="43"/>
      <c r="Y1" s="43"/>
      <c r="Z1" s="43"/>
      <c r="AA1" s="43"/>
      <c r="AB1" s="43"/>
      <c r="AC1" s="43"/>
      <c r="AD1" s="29" t="s">
        <v>28</v>
      </c>
      <c r="AE1" s="25" t="str" cm="1">
        <f t="array" aca="1" ref="AE1" ca="1">MID(CELL("filename",'Proposal Template'!$B$1),SEARCH("[",CELL("filename",'Proposal Template'!$B$1))+1, SEARCH("]",CELL("filename",'Proposal Template'!$B$1))-SEARCH("[",CELL("filename",'Proposal Template'!$B$1))-1)</f>
        <v>Brockvirinae_new_species_JB_DT_EA.xlsx</v>
      </c>
      <c r="AF1" s="23"/>
      <c r="AG1" s="16"/>
      <c r="AH1" s="16"/>
      <c r="AI1" s="16"/>
      <c r="AJ1" s="16"/>
      <c r="AK1" s="16"/>
      <c r="AL1" s="16"/>
      <c r="AM1" s="16"/>
      <c r="AN1" s="16"/>
      <c r="AO1"/>
    </row>
    <row r="2" spans="1:41" ht="19" x14ac:dyDescent="0.25">
      <c r="A2" s="18" t="s">
        <v>113</v>
      </c>
      <c r="B2" s="51" t="s">
        <v>111</v>
      </c>
      <c r="C2" s="51"/>
      <c r="D2" s="51"/>
      <c r="E2" s="53"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Determined from the Code above (X=Study Section abbrev). See columns F and G in the 'Menu Items' tab below.</v>
      </c>
      <c r="F2" s="53"/>
      <c r="G2" s="53"/>
      <c r="H2" s="53"/>
      <c r="I2" s="53"/>
      <c r="J2" s="53"/>
      <c r="K2" s="53"/>
      <c r="L2" s="53"/>
      <c r="M2" s="53"/>
      <c r="N2" s="53"/>
      <c r="O2" s="53"/>
      <c r="P2" s="44" t="str">
        <f ca="1">_xlfn.CONCAT(
IF(NOT(ISERROR(AF2)),"","Study Section code ('"&amp;AE2&amp;"') is not valid; ")
)</f>
        <v xml:space="preserve">Study Section code ('i') is not valid; </v>
      </c>
      <c r="Q2" s="45"/>
      <c r="R2" s="45"/>
      <c r="S2" s="45"/>
      <c r="T2" s="45"/>
      <c r="U2" s="45"/>
      <c r="V2" s="45"/>
      <c r="W2" s="45"/>
      <c r="X2" s="45"/>
      <c r="Y2" s="45"/>
      <c r="Z2" s="45"/>
      <c r="AA2" s="45"/>
      <c r="AB2" s="45"/>
      <c r="AC2" s="45"/>
      <c r="AD2" s="30" t="s">
        <v>28</v>
      </c>
      <c r="AE2" s="24" t="str">
        <f ca="1">MID(AE1,9,1)</f>
        <v>i</v>
      </c>
      <c r="AF2" s="24" t="e">
        <f ca="1">VLOOKUP(AE2,studySectionCodeLUT,2,FALSE)</f>
        <v>#N/A</v>
      </c>
      <c r="AG2" s="3"/>
      <c r="AH2" s="3"/>
      <c r="AI2" s="3"/>
      <c r="AJ2" s="3"/>
      <c r="AK2" s="3"/>
      <c r="AL2" s="3"/>
      <c r="AM2" s="3"/>
      <c r="AN2" s="3"/>
    </row>
    <row r="3" spans="1:41" ht="36" customHeight="1" x14ac:dyDescent="0.2">
      <c r="A3" s="46" t="s">
        <v>21</v>
      </c>
      <c r="B3" s="46"/>
      <c r="C3" s="46"/>
      <c r="D3" s="46"/>
      <c r="E3" s="46"/>
      <c r="F3" s="46"/>
      <c r="G3" s="46"/>
      <c r="H3" s="46"/>
      <c r="I3" s="46"/>
      <c r="J3" s="46"/>
      <c r="K3" s="46"/>
      <c r="L3" s="46"/>
      <c r="M3" s="46"/>
      <c r="N3" s="46"/>
      <c r="O3" s="46"/>
      <c r="P3" s="47" t="s">
        <v>22</v>
      </c>
      <c r="Q3" s="47"/>
      <c r="R3" s="47"/>
      <c r="S3" s="47"/>
      <c r="T3" s="47"/>
      <c r="U3" s="47"/>
      <c r="V3" s="47"/>
      <c r="W3" s="47"/>
      <c r="X3" s="47"/>
      <c r="Y3" s="47"/>
      <c r="Z3" s="47"/>
      <c r="AA3" s="47"/>
      <c r="AB3" s="47"/>
      <c r="AC3" s="47"/>
      <c r="AD3" s="47"/>
      <c r="AE3" s="48" t="s">
        <v>110</v>
      </c>
      <c r="AF3" s="49"/>
      <c r="AG3" s="49"/>
      <c r="AH3" s="49"/>
      <c r="AI3" s="49"/>
      <c r="AJ3" s="49"/>
      <c r="AK3" s="50"/>
      <c r="AL3" s="40" t="s">
        <v>109</v>
      </c>
      <c r="AM3" s="41"/>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Z5" s="35" t="s">
        <v>120</v>
      </c>
      <c r="AA5" s="35" t="s">
        <v>121</v>
      </c>
      <c r="AB5" s="14" t="s">
        <v>122</v>
      </c>
      <c r="AD5" s="36" t="s">
        <v>123</v>
      </c>
      <c r="AE5" s="37" t="s">
        <v>124</v>
      </c>
      <c r="AF5" s="4" t="s">
        <v>125</v>
      </c>
      <c r="AI5" s="4" t="s">
        <v>24</v>
      </c>
      <c r="AJ5" s="4" t="s">
        <v>25</v>
      </c>
      <c r="AK5" s="4" t="s">
        <v>36</v>
      </c>
      <c r="AL5" s="15" t="s">
        <v>27</v>
      </c>
      <c r="AM5" s="15" t="s">
        <v>28</v>
      </c>
    </row>
    <row r="6" spans="1:41" x14ac:dyDescent="0.2">
      <c r="P6" s="34" t="s">
        <v>116</v>
      </c>
      <c r="Q6" s="34"/>
      <c r="R6" s="34" t="s">
        <v>117</v>
      </c>
      <c r="S6" s="34"/>
      <c r="T6" s="34" t="s">
        <v>118</v>
      </c>
      <c r="U6" s="34"/>
      <c r="V6" s="34" t="s">
        <v>119</v>
      </c>
      <c r="Z6" s="35" t="s">
        <v>120</v>
      </c>
      <c r="AA6" s="35" t="s">
        <v>121</v>
      </c>
      <c r="AB6" s="14" t="s">
        <v>122</v>
      </c>
      <c r="AD6" s="36" t="s">
        <v>127</v>
      </c>
      <c r="AE6" s="4" t="s">
        <v>126</v>
      </c>
      <c r="AF6" s="4" t="s">
        <v>128</v>
      </c>
      <c r="AI6" s="4" t="s">
        <v>24</v>
      </c>
      <c r="AJ6" s="4" t="s">
        <v>25</v>
      </c>
      <c r="AK6" s="4" t="s">
        <v>36</v>
      </c>
      <c r="AL6" s="15" t="s">
        <v>27</v>
      </c>
      <c r="AM6" s="15" t="s">
        <v>28</v>
      </c>
    </row>
    <row r="7" spans="1:41" x14ac:dyDescent="0.2">
      <c r="P7" s="34" t="s">
        <v>116</v>
      </c>
      <c r="Q7" s="34"/>
      <c r="R7" s="34" t="s">
        <v>117</v>
      </c>
      <c r="S7" s="34"/>
      <c r="T7" s="34" t="s">
        <v>118</v>
      </c>
      <c r="U7" s="34"/>
      <c r="V7" s="34" t="s">
        <v>119</v>
      </c>
      <c r="Z7" s="35" t="s">
        <v>120</v>
      </c>
      <c r="AA7" s="35" t="s">
        <v>121</v>
      </c>
      <c r="AB7" s="14" t="s">
        <v>122</v>
      </c>
      <c r="AD7" s="36" t="s">
        <v>131</v>
      </c>
      <c r="AE7" s="4" t="s">
        <v>130</v>
      </c>
      <c r="AF7" s="4" t="s">
        <v>129</v>
      </c>
      <c r="AI7" s="4" t="s">
        <v>24</v>
      </c>
      <c r="AJ7" s="4" t="s">
        <v>25</v>
      </c>
      <c r="AK7" s="4" t="s">
        <v>36</v>
      </c>
      <c r="AL7" s="15" t="s">
        <v>27</v>
      </c>
      <c r="AM7" s="15" t="s">
        <v>28</v>
      </c>
    </row>
    <row r="8" spans="1:41" x14ac:dyDescent="0.2">
      <c r="P8" s="34" t="s">
        <v>116</v>
      </c>
      <c r="Q8" s="34"/>
      <c r="R8" s="34" t="s">
        <v>117</v>
      </c>
      <c r="S8" s="34"/>
      <c r="T8" s="34" t="s">
        <v>118</v>
      </c>
      <c r="U8" s="34"/>
      <c r="V8" s="34" t="s">
        <v>119</v>
      </c>
      <c r="Z8" s="35" t="s">
        <v>120</v>
      </c>
      <c r="AA8" s="35" t="s">
        <v>121</v>
      </c>
      <c r="AB8" s="14" t="s">
        <v>122</v>
      </c>
      <c r="AD8" s="26" t="s">
        <v>205</v>
      </c>
      <c r="AE8" s="4" t="s">
        <v>133</v>
      </c>
      <c r="AF8" s="4" t="s">
        <v>132</v>
      </c>
      <c r="AI8" s="4" t="s">
        <v>24</v>
      </c>
      <c r="AJ8" s="4" t="s">
        <v>25</v>
      </c>
      <c r="AK8" s="4" t="s">
        <v>36</v>
      </c>
      <c r="AL8" s="15" t="s">
        <v>27</v>
      </c>
      <c r="AM8" s="15" t="s">
        <v>28</v>
      </c>
    </row>
    <row r="9" spans="1:41" x14ac:dyDescent="0.2">
      <c r="P9" s="34" t="s">
        <v>116</v>
      </c>
      <c r="Q9" s="34"/>
      <c r="R9" s="34" t="s">
        <v>117</v>
      </c>
      <c r="S9" s="34"/>
      <c r="T9" s="34" t="s">
        <v>118</v>
      </c>
      <c r="U9" s="34"/>
      <c r="V9" s="34" t="s">
        <v>119</v>
      </c>
      <c r="Z9" s="35" t="s">
        <v>120</v>
      </c>
      <c r="AA9" s="35" t="s">
        <v>121</v>
      </c>
      <c r="AB9" s="14" t="s">
        <v>122</v>
      </c>
      <c r="AD9" s="26" t="s">
        <v>136</v>
      </c>
      <c r="AE9" s="4" t="s">
        <v>134</v>
      </c>
      <c r="AF9" s="4" t="s">
        <v>135</v>
      </c>
      <c r="AI9" s="4" t="s">
        <v>24</v>
      </c>
      <c r="AJ9" s="4" t="s">
        <v>25</v>
      </c>
      <c r="AK9" s="4" t="s">
        <v>36</v>
      </c>
      <c r="AL9" s="15" t="s">
        <v>27</v>
      </c>
      <c r="AM9" s="15" t="s">
        <v>28</v>
      </c>
    </row>
    <row r="10" spans="1:41" x14ac:dyDescent="0.2">
      <c r="P10" s="34" t="s">
        <v>116</v>
      </c>
      <c r="Q10" s="34"/>
      <c r="R10" s="34" t="s">
        <v>117</v>
      </c>
      <c r="S10" s="34"/>
      <c r="T10" s="34" t="s">
        <v>118</v>
      </c>
      <c r="U10" s="34"/>
      <c r="V10" s="34" t="s">
        <v>119</v>
      </c>
      <c r="Z10" s="35" t="s">
        <v>120</v>
      </c>
      <c r="AA10" s="35" t="s">
        <v>121</v>
      </c>
      <c r="AB10" s="14" t="s">
        <v>122</v>
      </c>
      <c r="AD10" s="26" t="s">
        <v>139</v>
      </c>
      <c r="AE10" s="4" t="s">
        <v>137</v>
      </c>
      <c r="AF10" s="4" t="s">
        <v>138</v>
      </c>
      <c r="AI10" s="4" t="s">
        <v>24</v>
      </c>
      <c r="AJ10" s="4" t="s">
        <v>25</v>
      </c>
      <c r="AK10" s="4" t="s">
        <v>36</v>
      </c>
      <c r="AL10" s="15" t="s">
        <v>27</v>
      </c>
      <c r="AM10" s="15" t="s">
        <v>28</v>
      </c>
    </row>
    <row r="11" spans="1:41" x14ac:dyDescent="0.2">
      <c r="P11" s="34" t="s">
        <v>116</v>
      </c>
      <c r="Q11" s="34"/>
      <c r="R11" s="34" t="s">
        <v>117</v>
      </c>
      <c r="S11" s="34"/>
      <c r="T11" s="34" t="s">
        <v>118</v>
      </c>
      <c r="U11" s="34"/>
      <c r="V11" s="34" t="s">
        <v>119</v>
      </c>
      <c r="Z11" s="35" t="s">
        <v>120</v>
      </c>
      <c r="AA11" s="35" t="s">
        <v>121</v>
      </c>
      <c r="AB11" s="14" t="s">
        <v>122</v>
      </c>
      <c r="AD11" s="26" t="s">
        <v>142</v>
      </c>
      <c r="AE11" s="4" t="s">
        <v>140</v>
      </c>
      <c r="AF11" s="4" t="s">
        <v>141</v>
      </c>
      <c r="AI11" s="4" t="s">
        <v>24</v>
      </c>
      <c r="AJ11" s="4" t="s">
        <v>25</v>
      </c>
      <c r="AK11" s="4" t="s">
        <v>36</v>
      </c>
      <c r="AL11" s="15" t="s">
        <v>27</v>
      </c>
      <c r="AM11" s="15" t="s">
        <v>28</v>
      </c>
    </row>
    <row r="12" spans="1:41" x14ac:dyDescent="0.2">
      <c r="P12" s="34" t="s">
        <v>116</v>
      </c>
      <c r="Q12" s="34"/>
      <c r="R12" s="34" t="s">
        <v>117</v>
      </c>
      <c r="S12" s="34"/>
      <c r="T12" s="34" t="s">
        <v>118</v>
      </c>
      <c r="U12" s="34"/>
      <c r="V12" s="34" t="s">
        <v>119</v>
      </c>
      <c r="Z12" s="35" t="s">
        <v>120</v>
      </c>
      <c r="AA12" s="35" t="s">
        <v>121</v>
      </c>
      <c r="AB12" s="14" t="s">
        <v>122</v>
      </c>
      <c r="AD12" s="26" t="s">
        <v>145</v>
      </c>
      <c r="AE12" s="4" t="s">
        <v>144</v>
      </c>
      <c r="AF12" s="4" t="s">
        <v>143</v>
      </c>
      <c r="AI12" s="4" t="s">
        <v>24</v>
      </c>
      <c r="AJ12" s="4" t="s">
        <v>25</v>
      </c>
      <c r="AK12" s="4" t="s">
        <v>36</v>
      </c>
      <c r="AL12" s="15" t="s">
        <v>27</v>
      </c>
      <c r="AM12" s="15" t="s">
        <v>28</v>
      </c>
    </row>
    <row r="13" spans="1:41" x14ac:dyDescent="0.2">
      <c r="P13" s="34" t="s">
        <v>116</v>
      </c>
      <c r="Q13" s="34"/>
      <c r="R13" s="34" t="s">
        <v>117</v>
      </c>
      <c r="S13" s="34"/>
      <c r="T13" s="34" t="s">
        <v>118</v>
      </c>
      <c r="U13" s="34"/>
      <c r="V13" s="34" t="s">
        <v>119</v>
      </c>
      <c r="Z13" s="35" t="s">
        <v>120</v>
      </c>
      <c r="AA13" s="35" t="s">
        <v>121</v>
      </c>
      <c r="AB13" s="14" t="s">
        <v>122</v>
      </c>
      <c r="AD13" s="26" t="s">
        <v>148</v>
      </c>
      <c r="AE13" s="37" t="s">
        <v>146</v>
      </c>
      <c r="AF13" s="4" t="s">
        <v>147</v>
      </c>
      <c r="AI13" s="4" t="s">
        <v>24</v>
      </c>
      <c r="AJ13" s="4" t="s">
        <v>25</v>
      </c>
      <c r="AK13" s="4" t="s">
        <v>36</v>
      </c>
      <c r="AL13" s="15" t="s">
        <v>27</v>
      </c>
      <c r="AM13" s="15" t="s">
        <v>28</v>
      </c>
    </row>
    <row r="14" spans="1:41" x14ac:dyDescent="0.2">
      <c r="P14" s="34" t="s">
        <v>116</v>
      </c>
      <c r="Q14" s="34"/>
      <c r="R14" s="34" t="s">
        <v>117</v>
      </c>
      <c r="S14" s="34"/>
      <c r="T14" s="34" t="s">
        <v>118</v>
      </c>
      <c r="U14" s="34"/>
      <c r="V14" s="34" t="s">
        <v>119</v>
      </c>
      <c r="Z14" s="35" t="s">
        <v>120</v>
      </c>
      <c r="AA14" s="35" t="s">
        <v>121</v>
      </c>
      <c r="AB14" s="14" t="s">
        <v>122</v>
      </c>
      <c r="AD14" s="26" t="s">
        <v>206</v>
      </c>
      <c r="AE14" s="4" t="s">
        <v>149</v>
      </c>
      <c r="AF14" s="38" t="s">
        <v>150</v>
      </c>
      <c r="AI14" s="4" t="s">
        <v>24</v>
      </c>
      <c r="AJ14" s="4" t="s">
        <v>25</v>
      </c>
      <c r="AK14" s="4" t="s">
        <v>36</v>
      </c>
      <c r="AL14" s="15" t="s">
        <v>27</v>
      </c>
      <c r="AM14" s="15" t="s">
        <v>28</v>
      </c>
    </row>
    <row r="15" spans="1:41" x14ac:dyDescent="0.2">
      <c r="P15" s="34" t="s">
        <v>116</v>
      </c>
      <c r="Q15" s="34"/>
      <c r="R15" s="34" t="s">
        <v>117</v>
      </c>
      <c r="S15" s="34"/>
      <c r="T15" s="34" t="s">
        <v>118</v>
      </c>
      <c r="U15" s="34"/>
      <c r="V15" s="34" t="s">
        <v>119</v>
      </c>
      <c r="Z15" s="35" t="s">
        <v>120</v>
      </c>
      <c r="AA15" s="35" t="s">
        <v>121</v>
      </c>
      <c r="AB15" s="14" t="s">
        <v>122</v>
      </c>
      <c r="AD15" s="26" t="s">
        <v>207</v>
      </c>
      <c r="AE15" s="4" t="s">
        <v>152</v>
      </c>
      <c r="AF15" s="38" t="s">
        <v>151</v>
      </c>
      <c r="AI15" s="4" t="s">
        <v>24</v>
      </c>
      <c r="AJ15" s="4" t="s">
        <v>25</v>
      </c>
      <c r="AK15" s="4" t="s">
        <v>36</v>
      </c>
      <c r="AL15" s="15" t="s">
        <v>27</v>
      </c>
      <c r="AM15" s="15" t="s">
        <v>28</v>
      </c>
    </row>
    <row r="16" spans="1:41" x14ac:dyDescent="0.2">
      <c r="P16" s="34" t="s">
        <v>116</v>
      </c>
      <c r="Q16" s="34"/>
      <c r="R16" s="34" t="s">
        <v>117</v>
      </c>
      <c r="S16" s="34"/>
      <c r="T16" s="34" t="s">
        <v>118</v>
      </c>
      <c r="U16" s="34"/>
      <c r="V16" s="34" t="s">
        <v>119</v>
      </c>
      <c r="Z16" s="35" t="s">
        <v>120</v>
      </c>
      <c r="AA16" s="35" t="s">
        <v>121</v>
      </c>
      <c r="AB16" s="14" t="s">
        <v>122</v>
      </c>
      <c r="AD16" s="26" t="s">
        <v>155</v>
      </c>
      <c r="AE16" s="4" t="s">
        <v>153</v>
      </c>
      <c r="AF16" s="4" t="s">
        <v>154</v>
      </c>
      <c r="AI16" s="4" t="s">
        <v>24</v>
      </c>
      <c r="AJ16" s="4" t="s">
        <v>25</v>
      </c>
      <c r="AK16" s="4" t="s">
        <v>36</v>
      </c>
      <c r="AL16" s="15" t="s">
        <v>27</v>
      </c>
      <c r="AM16" s="15" t="s">
        <v>28</v>
      </c>
    </row>
    <row r="17" spans="16:39" x14ac:dyDescent="0.2">
      <c r="P17" s="34" t="s">
        <v>116</v>
      </c>
      <c r="Q17" s="34"/>
      <c r="R17" s="34" t="s">
        <v>117</v>
      </c>
      <c r="S17" s="34"/>
      <c r="T17" s="34" t="s">
        <v>118</v>
      </c>
      <c r="U17" s="34"/>
      <c r="V17" s="34" t="s">
        <v>119</v>
      </c>
      <c r="Z17" s="35" t="s">
        <v>120</v>
      </c>
      <c r="AA17" s="35" t="s">
        <v>121</v>
      </c>
      <c r="AB17" s="14" t="s">
        <v>122</v>
      </c>
      <c r="AD17" s="26" t="s">
        <v>158</v>
      </c>
      <c r="AE17" s="4" t="s">
        <v>156</v>
      </c>
      <c r="AF17" s="4" t="s">
        <v>157</v>
      </c>
      <c r="AI17" s="4" t="s">
        <v>24</v>
      </c>
      <c r="AJ17" s="4" t="s">
        <v>25</v>
      </c>
      <c r="AK17" s="4" t="s">
        <v>36</v>
      </c>
      <c r="AL17" s="15" t="s">
        <v>27</v>
      </c>
      <c r="AM17" s="15" t="s">
        <v>28</v>
      </c>
    </row>
    <row r="18" spans="16:39" x14ac:dyDescent="0.2">
      <c r="P18" s="34" t="s">
        <v>116</v>
      </c>
      <c r="Q18" s="34"/>
      <c r="R18" s="34" t="s">
        <v>117</v>
      </c>
      <c r="S18" s="34"/>
      <c r="T18" s="34" t="s">
        <v>118</v>
      </c>
      <c r="U18" s="34"/>
      <c r="V18" s="34" t="s">
        <v>119</v>
      </c>
      <c r="Z18" s="35" t="s">
        <v>120</v>
      </c>
      <c r="AA18" s="35" t="s">
        <v>121</v>
      </c>
      <c r="AB18" s="14" t="s">
        <v>122</v>
      </c>
      <c r="AD18" s="26" t="s">
        <v>161</v>
      </c>
      <c r="AE18" s="4" t="s">
        <v>159</v>
      </c>
      <c r="AF18" s="4" t="s">
        <v>160</v>
      </c>
      <c r="AI18" s="4" t="s">
        <v>24</v>
      </c>
      <c r="AJ18" s="4" t="s">
        <v>25</v>
      </c>
      <c r="AK18" s="4" t="s">
        <v>36</v>
      </c>
      <c r="AL18" s="15" t="s">
        <v>27</v>
      </c>
      <c r="AM18" s="15" t="s">
        <v>28</v>
      </c>
    </row>
    <row r="19" spans="16:39" x14ac:dyDescent="0.2">
      <c r="P19" s="34" t="s">
        <v>116</v>
      </c>
      <c r="Q19" s="34"/>
      <c r="R19" s="34" t="s">
        <v>117</v>
      </c>
      <c r="S19" s="34"/>
      <c r="T19" s="34" t="s">
        <v>118</v>
      </c>
      <c r="U19" s="34"/>
      <c r="V19" s="34" t="s">
        <v>119</v>
      </c>
      <c r="Z19" s="35" t="s">
        <v>120</v>
      </c>
      <c r="AA19" s="35" t="s">
        <v>121</v>
      </c>
      <c r="AB19" s="14" t="s">
        <v>122</v>
      </c>
      <c r="AD19" s="26" t="s">
        <v>164</v>
      </c>
      <c r="AE19" s="4" t="s">
        <v>162</v>
      </c>
      <c r="AF19" s="4" t="s">
        <v>163</v>
      </c>
      <c r="AI19" s="4" t="s">
        <v>24</v>
      </c>
      <c r="AJ19" s="4" t="s">
        <v>25</v>
      </c>
      <c r="AK19" s="4" t="s">
        <v>36</v>
      </c>
      <c r="AL19" s="15" t="s">
        <v>27</v>
      </c>
      <c r="AM19" s="15" t="s">
        <v>28</v>
      </c>
    </row>
    <row r="20" spans="16:39" x14ac:dyDescent="0.2">
      <c r="P20" s="34" t="s">
        <v>116</v>
      </c>
      <c r="Q20" s="34"/>
      <c r="R20" s="34" t="s">
        <v>117</v>
      </c>
      <c r="S20" s="34"/>
      <c r="T20" s="34" t="s">
        <v>118</v>
      </c>
      <c r="U20" s="34"/>
      <c r="V20" s="34" t="s">
        <v>119</v>
      </c>
      <c r="Z20" s="35" t="s">
        <v>120</v>
      </c>
      <c r="AA20" s="35" t="s">
        <v>121</v>
      </c>
      <c r="AB20" s="14" t="s">
        <v>122</v>
      </c>
      <c r="AD20" s="26" t="s">
        <v>167</v>
      </c>
      <c r="AE20" s="4" t="s">
        <v>165</v>
      </c>
      <c r="AF20" s="4" t="s">
        <v>166</v>
      </c>
      <c r="AI20" s="4" t="s">
        <v>24</v>
      </c>
      <c r="AJ20" s="4" t="s">
        <v>25</v>
      </c>
      <c r="AK20" s="4" t="s">
        <v>36</v>
      </c>
      <c r="AL20" s="15" t="s">
        <v>27</v>
      </c>
      <c r="AM20" s="15" t="s">
        <v>28</v>
      </c>
    </row>
    <row r="21" spans="16:39" x14ac:dyDescent="0.2">
      <c r="P21" s="34" t="s">
        <v>116</v>
      </c>
      <c r="Q21" s="34"/>
      <c r="R21" s="34" t="s">
        <v>117</v>
      </c>
      <c r="S21" s="34"/>
      <c r="T21" s="34" t="s">
        <v>118</v>
      </c>
      <c r="U21" s="34"/>
      <c r="V21" s="34" t="s">
        <v>119</v>
      </c>
      <c r="Z21" s="35" t="s">
        <v>120</v>
      </c>
      <c r="AA21" s="35" t="s">
        <v>121</v>
      </c>
      <c r="AB21" s="14" t="s">
        <v>122</v>
      </c>
      <c r="AD21" s="26" t="s">
        <v>204</v>
      </c>
      <c r="AE21" s="4" t="s">
        <v>168</v>
      </c>
      <c r="AF21" s="4" t="s">
        <v>169</v>
      </c>
      <c r="AI21" s="4" t="s">
        <v>24</v>
      </c>
      <c r="AJ21" s="4" t="s">
        <v>25</v>
      </c>
      <c r="AK21" s="4" t="s">
        <v>36</v>
      </c>
      <c r="AL21" s="15" t="s">
        <v>27</v>
      </c>
      <c r="AM21" s="15" t="s">
        <v>28</v>
      </c>
    </row>
    <row r="22" spans="16:39" x14ac:dyDescent="0.2">
      <c r="P22" s="34" t="s">
        <v>116</v>
      </c>
      <c r="Q22" s="34"/>
      <c r="R22" s="34" t="s">
        <v>117</v>
      </c>
      <c r="S22" s="34"/>
      <c r="T22" s="34" t="s">
        <v>118</v>
      </c>
      <c r="U22" s="34"/>
      <c r="V22" s="34" t="s">
        <v>119</v>
      </c>
      <c r="Z22" s="35" t="s">
        <v>120</v>
      </c>
      <c r="AA22" s="35" t="s">
        <v>121</v>
      </c>
      <c r="AB22" s="35" t="s">
        <v>170</v>
      </c>
      <c r="AD22" s="39" t="s">
        <v>203</v>
      </c>
      <c r="AE22" s="4" t="s">
        <v>171</v>
      </c>
      <c r="AF22" s="4" t="s">
        <v>172</v>
      </c>
      <c r="AI22" s="4" t="s">
        <v>24</v>
      </c>
      <c r="AJ22" s="4" t="s">
        <v>25</v>
      </c>
      <c r="AK22" s="4" t="s">
        <v>36</v>
      </c>
      <c r="AL22" s="15" t="s">
        <v>27</v>
      </c>
      <c r="AM22" s="15" t="s">
        <v>28</v>
      </c>
    </row>
    <row r="23" spans="16:39" x14ac:dyDescent="0.2">
      <c r="P23" s="34" t="s">
        <v>116</v>
      </c>
      <c r="Q23" s="34"/>
      <c r="R23" s="34" t="s">
        <v>117</v>
      </c>
      <c r="S23" s="34"/>
      <c r="T23" s="34" t="s">
        <v>118</v>
      </c>
      <c r="U23" s="34"/>
      <c r="V23" s="34" t="s">
        <v>119</v>
      </c>
      <c r="Z23" s="35" t="s">
        <v>120</v>
      </c>
      <c r="AA23" s="35" t="s">
        <v>121</v>
      </c>
      <c r="AB23" s="35" t="s">
        <v>170</v>
      </c>
      <c r="AD23" s="39" t="s">
        <v>173</v>
      </c>
      <c r="AE23" s="4" t="s">
        <v>176</v>
      </c>
      <c r="AF23" s="4" t="s">
        <v>174</v>
      </c>
      <c r="AI23" s="4" t="s">
        <v>24</v>
      </c>
      <c r="AJ23" s="4" t="s">
        <v>25</v>
      </c>
      <c r="AK23" s="4" t="s">
        <v>36</v>
      </c>
      <c r="AL23" s="15" t="s">
        <v>27</v>
      </c>
      <c r="AM23" s="15" t="s">
        <v>28</v>
      </c>
    </row>
    <row r="24" spans="16:39" x14ac:dyDescent="0.2">
      <c r="P24" s="34" t="s">
        <v>116</v>
      </c>
      <c r="Q24" s="34"/>
      <c r="R24" s="34" t="s">
        <v>117</v>
      </c>
      <c r="S24" s="34"/>
      <c r="T24" s="34" t="s">
        <v>118</v>
      </c>
      <c r="U24" s="34"/>
      <c r="V24" s="34" t="s">
        <v>119</v>
      </c>
      <c r="Z24" s="35" t="s">
        <v>120</v>
      </c>
      <c r="AA24" s="35" t="s">
        <v>121</v>
      </c>
      <c r="AB24" s="35" t="s">
        <v>170</v>
      </c>
      <c r="AD24" s="39" t="s">
        <v>175</v>
      </c>
      <c r="AE24" s="4" t="s">
        <v>179</v>
      </c>
      <c r="AF24" s="4" t="s">
        <v>177</v>
      </c>
      <c r="AI24" s="4" t="s">
        <v>24</v>
      </c>
      <c r="AJ24" s="4" t="s">
        <v>25</v>
      </c>
      <c r="AK24" s="4" t="s">
        <v>36</v>
      </c>
      <c r="AL24" s="15" t="s">
        <v>27</v>
      </c>
      <c r="AM24" s="15" t="s">
        <v>28</v>
      </c>
    </row>
    <row r="25" spans="16:39" x14ac:dyDescent="0.2">
      <c r="P25" s="34" t="s">
        <v>116</v>
      </c>
      <c r="Q25" s="34"/>
      <c r="R25" s="34" t="s">
        <v>117</v>
      </c>
      <c r="S25" s="34"/>
      <c r="T25" s="34" t="s">
        <v>118</v>
      </c>
      <c r="U25" s="34"/>
      <c r="V25" s="34" t="s">
        <v>119</v>
      </c>
      <c r="Z25" s="35" t="s">
        <v>120</v>
      </c>
      <c r="AA25" s="35" t="s">
        <v>121</v>
      </c>
      <c r="AB25" s="14" t="s">
        <v>170</v>
      </c>
      <c r="AD25" s="39" t="s">
        <v>178</v>
      </c>
      <c r="AE25" s="4" t="s">
        <v>190</v>
      </c>
      <c r="AF25" s="4" t="s">
        <v>180</v>
      </c>
      <c r="AI25" s="4" t="s">
        <v>24</v>
      </c>
      <c r="AJ25" s="4" t="s">
        <v>25</v>
      </c>
      <c r="AK25" s="4" t="s">
        <v>36</v>
      </c>
      <c r="AL25" s="15" t="s">
        <v>27</v>
      </c>
      <c r="AM25" s="15" t="s">
        <v>28</v>
      </c>
    </row>
    <row r="26" spans="16:39" x14ac:dyDescent="0.2">
      <c r="P26" s="34" t="s">
        <v>116</v>
      </c>
      <c r="Q26" s="34"/>
      <c r="R26" s="34" t="s">
        <v>117</v>
      </c>
      <c r="S26" s="34"/>
      <c r="T26" s="34" t="s">
        <v>118</v>
      </c>
      <c r="U26" s="34"/>
      <c r="V26" s="34" t="s">
        <v>119</v>
      </c>
      <c r="Z26" s="35" t="s">
        <v>120</v>
      </c>
      <c r="AA26" s="35" t="s">
        <v>121</v>
      </c>
      <c r="AB26" s="14" t="s">
        <v>170</v>
      </c>
      <c r="AD26" s="39" t="s">
        <v>202</v>
      </c>
      <c r="AE26" s="4" t="s">
        <v>181</v>
      </c>
      <c r="AF26" s="4" t="s">
        <v>191</v>
      </c>
      <c r="AI26" s="4" t="s">
        <v>24</v>
      </c>
      <c r="AJ26" s="4" t="s">
        <v>25</v>
      </c>
      <c r="AK26" s="4" t="s">
        <v>36</v>
      </c>
      <c r="AL26" s="15" t="s">
        <v>27</v>
      </c>
      <c r="AM26" s="15" t="s">
        <v>28</v>
      </c>
    </row>
    <row r="27" spans="16:39" x14ac:dyDescent="0.2">
      <c r="P27" s="34" t="s">
        <v>116</v>
      </c>
      <c r="Q27" s="34"/>
      <c r="R27" s="34" t="s">
        <v>117</v>
      </c>
      <c r="S27" s="34"/>
      <c r="T27" s="34" t="s">
        <v>118</v>
      </c>
      <c r="U27" s="34"/>
      <c r="V27" s="34" t="s">
        <v>119</v>
      </c>
      <c r="Z27" s="35" t="s">
        <v>120</v>
      </c>
      <c r="AA27" s="35" t="s">
        <v>121</v>
      </c>
      <c r="AB27" s="14" t="s">
        <v>170</v>
      </c>
      <c r="AD27" s="39" t="s">
        <v>201</v>
      </c>
      <c r="AE27" s="4" t="s">
        <v>182</v>
      </c>
      <c r="AF27" s="4" t="s">
        <v>192</v>
      </c>
      <c r="AI27" s="4" t="s">
        <v>24</v>
      </c>
      <c r="AJ27" s="4" t="s">
        <v>25</v>
      </c>
      <c r="AK27" s="4" t="s">
        <v>36</v>
      </c>
      <c r="AL27" s="15" t="s">
        <v>27</v>
      </c>
      <c r="AM27" s="15" t="s">
        <v>28</v>
      </c>
    </row>
    <row r="28" spans="16:39" x14ac:dyDescent="0.2">
      <c r="P28" s="34" t="s">
        <v>116</v>
      </c>
      <c r="Q28" s="34"/>
      <c r="R28" s="34" t="s">
        <v>117</v>
      </c>
      <c r="S28" s="34"/>
      <c r="T28" s="34" t="s">
        <v>118</v>
      </c>
      <c r="U28" s="34"/>
      <c r="V28" s="34" t="s">
        <v>119</v>
      </c>
      <c r="Z28" s="35" t="s">
        <v>120</v>
      </c>
      <c r="AA28" s="35" t="s">
        <v>121</v>
      </c>
      <c r="AB28" s="14" t="s">
        <v>170</v>
      </c>
      <c r="AD28" s="39" t="s">
        <v>200</v>
      </c>
      <c r="AE28" s="4" t="s">
        <v>184</v>
      </c>
      <c r="AF28" s="4" t="s">
        <v>193</v>
      </c>
      <c r="AI28" s="4" t="s">
        <v>24</v>
      </c>
      <c r="AJ28" s="4" t="s">
        <v>25</v>
      </c>
      <c r="AK28" s="4" t="s">
        <v>36</v>
      </c>
      <c r="AL28" s="15" t="s">
        <v>27</v>
      </c>
      <c r="AM28" s="15" t="s">
        <v>28</v>
      </c>
    </row>
    <row r="29" spans="16:39" x14ac:dyDescent="0.2">
      <c r="P29" s="34" t="s">
        <v>116</v>
      </c>
      <c r="Q29" s="34"/>
      <c r="R29" s="34" t="s">
        <v>117</v>
      </c>
      <c r="S29" s="34"/>
      <c r="T29" s="34" t="s">
        <v>118</v>
      </c>
      <c r="U29" s="34"/>
      <c r="V29" s="34" t="s">
        <v>119</v>
      </c>
      <c r="Z29" s="35" t="s">
        <v>120</v>
      </c>
      <c r="AA29" s="35" t="s">
        <v>121</v>
      </c>
      <c r="AB29" s="14" t="s">
        <v>170</v>
      </c>
      <c r="AD29" s="39" t="s">
        <v>199</v>
      </c>
      <c r="AE29" s="4" t="s">
        <v>185</v>
      </c>
      <c r="AF29" s="38" t="s">
        <v>188</v>
      </c>
      <c r="AI29" s="4" t="s">
        <v>24</v>
      </c>
      <c r="AJ29" s="4" t="s">
        <v>25</v>
      </c>
      <c r="AK29" s="4" t="s">
        <v>36</v>
      </c>
      <c r="AL29" s="15" t="s">
        <v>27</v>
      </c>
      <c r="AM29" s="15" t="s">
        <v>28</v>
      </c>
    </row>
    <row r="30" spans="16:39" x14ac:dyDescent="0.2">
      <c r="P30" s="34" t="s">
        <v>116</v>
      </c>
      <c r="Q30" s="34"/>
      <c r="R30" s="34" t="s">
        <v>117</v>
      </c>
      <c r="S30" s="34"/>
      <c r="T30" s="34" t="s">
        <v>118</v>
      </c>
      <c r="U30" s="34"/>
      <c r="V30" s="34" t="s">
        <v>119</v>
      </c>
      <c r="Z30" s="35" t="s">
        <v>120</v>
      </c>
      <c r="AA30" s="35" t="s">
        <v>121</v>
      </c>
      <c r="AB30" s="14" t="s">
        <v>170</v>
      </c>
      <c r="AD30" s="39" t="s">
        <v>198</v>
      </c>
      <c r="AE30" s="4" t="s">
        <v>186</v>
      </c>
      <c r="AF30" s="38" t="s">
        <v>194</v>
      </c>
      <c r="AI30" s="4" t="s">
        <v>24</v>
      </c>
      <c r="AJ30" s="4" t="s">
        <v>25</v>
      </c>
      <c r="AK30" s="4" t="s">
        <v>36</v>
      </c>
      <c r="AL30" s="15" t="s">
        <v>27</v>
      </c>
      <c r="AM30" s="15" t="s">
        <v>28</v>
      </c>
    </row>
    <row r="31" spans="16:39" x14ac:dyDescent="0.2">
      <c r="P31" s="34" t="s">
        <v>116</v>
      </c>
      <c r="Q31" s="34"/>
      <c r="R31" s="34" t="s">
        <v>117</v>
      </c>
      <c r="S31" s="34"/>
      <c r="T31" s="34" t="s">
        <v>118</v>
      </c>
      <c r="U31" s="34"/>
      <c r="V31" s="34" t="s">
        <v>119</v>
      </c>
      <c r="Z31" s="35" t="s">
        <v>120</v>
      </c>
      <c r="AA31" s="35" t="s">
        <v>121</v>
      </c>
      <c r="AB31" s="14" t="s">
        <v>170</v>
      </c>
      <c r="AD31" s="39" t="s">
        <v>183</v>
      </c>
      <c r="AE31" s="4" t="s">
        <v>187</v>
      </c>
      <c r="AF31" s="38" t="s">
        <v>195</v>
      </c>
      <c r="AI31" s="4" t="s">
        <v>24</v>
      </c>
      <c r="AJ31" s="4" t="s">
        <v>25</v>
      </c>
      <c r="AK31" s="4" t="s">
        <v>36</v>
      </c>
      <c r="AL31" s="15" t="s">
        <v>27</v>
      </c>
      <c r="AM31" s="15" t="s">
        <v>28</v>
      </c>
    </row>
    <row r="32" spans="16:39" x14ac:dyDescent="0.2">
      <c r="P32" s="34" t="s">
        <v>116</v>
      </c>
      <c r="Q32" s="34"/>
      <c r="R32" s="34" t="s">
        <v>117</v>
      </c>
      <c r="S32" s="34"/>
      <c r="T32" s="34" t="s">
        <v>118</v>
      </c>
      <c r="U32" s="34"/>
      <c r="V32" s="34" t="s">
        <v>119</v>
      </c>
      <c r="Z32" s="35" t="s">
        <v>120</v>
      </c>
      <c r="AA32" s="35" t="s">
        <v>121</v>
      </c>
      <c r="AB32" s="14" t="s">
        <v>170</v>
      </c>
      <c r="AD32" s="39" t="s">
        <v>197</v>
      </c>
      <c r="AE32" s="4" t="s">
        <v>189</v>
      </c>
      <c r="AF32" s="38" t="s">
        <v>196</v>
      </c>
      <c r="AI32" s="4" t="s">
        <v>24</v>
      </c>
      <c r="AJ32" s="4" t="s">
        <v>25</v>
      </c>
      <c r="AK32" s="4" t="s">
        <v>36</v>
      </c>
      <c r="AL32" s="15" t="s">
        <v>27</v>
      </c>
      <c r="AM32"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5:O32 A33:AD1048576">
    <cfRule type="expression" dxfId="17" priority="131">
      <formula>ROW(A1)&gt;5</formula>
    </cfRule>
  </conditionalFormatting>
  <conditionalFormatting sqref="P1:P4 Q3:AC4 P33:AC1048574">
    <cfRule type="expression" dxfId="16" priority="133">
      <formula>AND(NOT(ISBLANK(P1)),COUNTA(Q1:$AD1)=0)</formula>
    </cfRule>
  </conditionalFormatting>
  <conditionalFormatting sqref="P4:AC4 P33:AC1048576">
    <cfRule type="containsText" dxfId="15" priority="132" operator="containsText" text=" ">
      <formula>NOT(ISERROR(SEARCH(" ",P4)))</formula>
    </cfRule>
  </conditionalFormatting>
  <conditionalFormatting sqref="P1048575:AC1048576">
    <cfRule type="expression" dxfId="14" priority="152">
      <formula>AND(NOT(ISBLANK(P1048575)),COUNTA(Q1048575:$AD1048576)=0)</formula>
    </cfRule>
  </conditionalFormatting>
  <conditionalFormatting sqref="W22:AA24">
    <cfRule type="expression" dxfId="13" priority="56">
      <formula>ROW(W22)&gt;5</formula>
    </cfRule>
    <cfRule type="containsText" dxfId="12" priority="57" operator="containsText" text=" ">
      <formula>NOT(ISERROR(SEARCH(" ",W22)))</formula>
    </cfRule>
    <cfRule type="expression" dxfId="11" priority="58">
      <formula>AND(NOT(ISBLANK(W22)),COUNTA(X22:$AD22)=0)</formula>
    </cfRule>
  </conditionalFormatting>
  <conditionalFormatting sqref="W25:AB32">
    <cfRule type="containsText" dxfId="10" priority="4" operator="containsText" text=" ">
      <formula>NOT(ISERROR(SEARCH(" ",W25)))</formula>
    </cfRule>
    <cfRule type="expression" dxfId="9" priority="3">
      <formula>ROW(W25)&gt;5</formula>
    </cfRule>
    <cfRule type="expression" dxfId="8" priority="5">
      <formula>AND(NOT(ISBLANK(W25)),COUNTA(X25:$AD25)=0)</formula>
    </cfRule>
  </conditionalFormatting>
  <conditionalFormatting sqref="W5:AC21">
    <cfRule type="expression" dxfId="7" priority="85">
      <formula>AND(NOT(ISBLANK(W5)),COUNTA(X5:$AD5)=0)</formula>
    </cfRule>
    <cfRule type="containsText" dxfId="6" priority="84" operator="containsText" text=" ">
      <formula>NOT(ISERROR(SEARCH(" ",W5)))</formula>
    </cfRule>
  </conditionalFormatting>
  <conditionalFormatting sqref="W5:AD21">
    <cfRule type="expression" dxfId="5" priority="83">
      <formula>ROW(W5)&gt;5</formula>
    </cfRule>
  </conditionalFormatting>
  <conditionalFormatting sqref="AC22:AC32">
    <cfRule type="containsText" dxfId="4" priority="63" operator="containsText" text=" ">
      <formula>NOT(ISERROR(SEARCH(" ",AC22)))</formula>
    </cfRule>
    <cfRule type="expression" dxfId="3" priority="64">
      <formula>AND(NOT(ISBLANK(AC22)),COUNTA(AD22:$AD22)=0)</formula>
    </cfRule>
  </conditionalFormatting>
  <conditionalFormatting sqref="AC22:AD32">
    <cfRule type="expression" dxfId="2" priority="1">
      <formula>ROW(AC22)&gt;5</formula>
    </cfRule>
  </conditionalFormatting>
  <conditionalFormatting sqref="AD1:AD1048576">
    <cfRule type="expression" dxfId="1" priority="2">
      <formula>NOT(OR(OR(AD1="",AD1="Species"),_xlfn.CONCAT(AB1," ")=LEFT(AD1,LEN(AB1)+1)))</formula>
    </cfRule>
  </conditionalFormatting>
  <conditionalFormatting sqref="AM4:AM1048576">
    <cfRule type="expression" dxfId="0" priority="24">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4 Q3:V4 W3:AC21 P33:AC1048576 W22:AA32 AC22:AC32 AB25:AB32"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AM4:AM21 AM33:AM1048576</xm:sqref>
        </x14:dataValidation>
        <x14:dataValidation type="list" errorStyle="warning" allowBlank="1" showInputMessage="1" showErrorMessage="1" xr:uid="{D4A1542F-405E-D64A-BE3C-CC6C4DBA969B}">
          <x14:formula1>
            <xm:f>'Menu Items (Do not change)'!$D:$D</xm:f>
          </x14:formula1>
          <xm:sqref>AL1:AL2 AL4:AL21 AL33:AL1048576</xm:sqref>
        </x14:dataValidation>
        <x14:dataValidation type="list" allowBlank="1" showInputMessage="1" showErrorMessage="1" xr:uid="{A06AA229-0857-F944-B8A0-A7ACB2C06BCE}">
          <x14:formula1>
            <xm:f>'Menu Items (Do not change)'!$A:$A</xm:f>
          </x14:formula1>
          <xm:sqref>AI1:AI21 AI33:AI1048576</xm:sqref>
        </x14:dataValidation>
        <x14:dataValidation type="list" allowBlank="1" showInputMessage="1" showErrorMessage="1" xr:uid="{642967BF-B8D5-C949-A6C5-EBDB9A96BA7A}">
          <x14:formula1>
            <xm:f>'Menu Items (Do not change)'!$B:$B</xm:f>
          </x14:formula1>
          <xm:sqref>AJ1:AJ21 AJ33:AJ1048576</xm:sqref>
        </x14:dataValidation>
        <x14:dataValidation type="list" allowBlank="1" showInputMessage="1" showErrorMessage="1" xr:uid="{D5517CF9-E545-E544-ACC1-445A15EC38A3}">
          <x14:formula1>
            <xm:f>'Menu Items (Do not change)'!$C:$C</xm:f>
          </x14:formula1>
          <xm:sqref>AK1:AK21 AK33:AK1048576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Evelien Adriaenssens (QIB)</cp:lastModifiedBy>
  <dcterms:created xsi:type="dcterms:W3CDTF">2023-02-08T19:24:03Z</dcterms:created>
  <dcterms:modified xsi:type="dcterms:W3CDTF">2023-06-28T13:10:31Z</dcterms:modified>
</cp:coreProperties>
</file>