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166925"/>
  <mc:AlternateContent xmlns:mc="http://schemas.openxmlformats.org/markup-compatibility/2006">
    <mc:Choice Requires="x15">
      <x15ac:absPath xmlns:x15ac="http://schemas.microsoft.com/office/spreadsheetml/2010/11/ac" url="/Users/elliot/Downloads/2024.003A.Nipumfusiviridae_newfam/"/>
    </mc:Choice>
  </mc:AlternateContent>
  <xr:revisionPtr revIDLastSave="0" documentId="13_ncr:1_{E81B77C0-DB8E-DF44-A746-76F31D83699A}" xr6:coauthVersionLast="47" xr6:coauthVersionMax="47" xr10:uidLastSave="{00000000-0000-0000-0000-000000000000}"/>
  <bookViews>
    <workbookView xWindow="0" yWindow="2200" windowWidth="45800" windowHeight="224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Template'!$AL$1:$AL$7</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1" i="1" s="1"/>
  <c r="E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<sst xmlns="http://schemas.openxmlformats.org/spreadsheetml/2006/main" count="281" uniqueCount="163">
  <si>
    <t>Realm</t>
  </si>
  <si>
    <t>Subrealm</t>
  </si>
  <si>
    <t>Kingdom</t>
  </si>
  <si>
    <t>Subkingdom</t>
  </si>
  <si>
    <t>Phylum</t>
  </si>
  <si>
    <t>Subphylum</t>
  </si>
  <si>
    <t>Subclass</t>
  </si>
  <si>
    <t>Order</t>
  </si>
  <si>
    <t>Class</t>
  </si>
  <si>
    <t>Suborder</t>
  </si>
  <si>
    <t>Family</t>
  </si>
  <si>
    <t>Subfamily</t>
  </si>
  <si>
    <t>Genus</t>
  </si>
  <si>
    <t>Subgenus</t>
  </si>
  <si>
    <t>Species</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</si>
  <si>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</si>
  <si>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</si>
  <si>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</si>
  <si>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</si>
  <si>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</si>
  <si>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</si>
  <si>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</si>
  <si>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</si>
  <si>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</si>
  <si>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</si>
  <si>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</si>
  <si>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</si>
  <si>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</si>
  <si>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</si>
  <si>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</si>
  <si>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</si>
  <si>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</si>
  <si>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</si>
  <si>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</si>
  <si>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</si>
  <si>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</si>
  <si>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</si>
  <si>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</si>
  <si>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</si>
  <si>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</si>
  <si>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</si>
  <si>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</si>
  <si>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</si>
  <si>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</si>
  <si>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</si>
  <si>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</si>
  <si>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</si>
  <si>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</si>
  <si>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</si>
  <si>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</si>
  <si>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</si>
  <si>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</si>
  <si>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</si>
  <si>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</si>
  <si>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</si>
  <si>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</si>
  <si>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</si>
  <si>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</si>
  <si>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</si>
  <si>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</si>
  <si>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</si>
  <si>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</si>
  <si>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</si>
  <si>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</si>
  <si>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</si>
  <si>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</si>
  <si>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</si>
  <si>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</si>
  <si>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</si>
  <si>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</si>
  <si>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</si>
  <si>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</si>
  <si>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</si>
  <si>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</si>
  <si>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</si>
  <si>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</si>
  <si>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</si>
  <si>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</si>
  <si>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</si>
  <si>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</si>
  <si>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</si>
  <si>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</si>
  <si>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</si>
  <si>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</si>
  <si>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</si>
  <si>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</si>
  <si>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</si>
  <si>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</si>
  <si>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</si>
  <si>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</si>
  <si>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</si>
  <si>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</si>
  <si>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</si>
  <si>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</si>
  <si>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</si>
  <si>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</si>
  <si>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</si>
  <si>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</si>
  <si>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</si>
  <si>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</si>
  <si>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</si>
  <si>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</si>
  <si>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</si>
  <si>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</si>
  <si>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</si>
  <si>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</si>
  <si>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</si>
  <si>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</si>
  <si>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</si>
  <si>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</si>
  <si>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</si>
  <si>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</si>
  <si>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</si>
  <si>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</si>
  <si>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</si>
  <si>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BK067782</t>
    <phoneticPr fontId="30" type="noConversion"/>
  </si>
  <si>
    <t xml:space="preserve">NMP1 </t>
    <phoneticPr fontId="30" type="noConversion"/>
  </si>
  <si>
    <t>Nipumfusiviridae</t>
    <phoneticPr fontId="30" type="noConversion"/>
  </si>
  <si>
    <t>Marefusivirus</t>
  </si>
  <si>
    <t>Marefusivirus</t>
    <phoneticPr fontId="30" type="noConversion"/>
  </si>
  <si>
    <t>Terrafusivirus</t>
    <phoneticPr fontId="30" type="noConversion"/>
  </si>
  <si>
    <t>BK067784</t>
  </si>
  <si>
    <t>BK067785</t>
  </si>
  <si>
    <t>BK067788</t>
  </si>
  <si>
    <t>BK067789</t>
  </si>
  <si>
    <t>BK067791</t>
  </si>
  <si>
    <t>BK067792</t>
  </si>
  <si>
    <t>NMH1</t>
  </si>
  <si>
    <t>NMJ1</t>
  </si>
  <si>
    <t>NBD1</t>
  </si>
  <si>
    <t>NBC1</t>
  </si>
  <si>
    <t>NTM1</t>
  </si>
  <si>
    <t>NMC1</t>
  </si>
  <si>
    <t>NMM1</t>
  </si>
  <si>
    <t>NTT1</t>
  </si>
  <si>
    <t>NYM1</t>
  </si>
  <si>
    <t>Baiafusivirus</t>
  </si>
  <si>
    <t>Yangshanfusivirus</t>
    <phoneticPr fontId="30" type="noConversion"/>
  </si>
  <si>
    <t>species</t>
    <phoneticPr fontId="30" type="noConversion"/>
  </si>
  <si>
    <t>Nitrosopumilaceae spindle-shaped virus NMP1</t>
    <phoneticPr fontId="30" type="noConversion"/>
  </si>
  <si>
    <t>Nitrosopumilaceae spindle-shaped virus NMH1</t>
    <phoneticPr fontId="30" type="noConversion"/>
  </si>
  <si>
    <t>Nitrosopumilaceae spindle-shaped virus NMJ1</t>
    <phoneticPr fontId="30" type="noConversion"/>
  </si>
  <si>
    <t>Nitrosopumilaceae spindle-shaped virus NMC1</t>
    <phoneticPr fontId="30" type="noConversion"/>
  </si>
  <si>
    <t>Nitrosopumilaceae spindle-shaped virus NMM1</t>
    <phoneticPr fontId="30" type="noConversion"/>
  </si>
  <si>
    <t>Nitrosopumilaceae spindle-shaped virus NTM1</t>
    <phoneticPr fontId="30" type="noConversion"/>
  </si>
  <si>
    <t>Nitrosopumilaceae spindle-shaped virus NTT1</t>
    <phoneticPr fontId="30" type="noConversion"/>
  </si>
  <si>
    <t>Nitrosopumilaceae spindle-shaped virus NBD1</t>
    <phoneticPr fontId="30" type="noConversion"/>
  </si>
  <si>
    <t>Nitrosopumilaceae spindle-shaped virus NBC1</t>
    <phoneticPr fontId="30" type="noConversion"/>
  </si>
  <si>
    <t>Nitrosopumilaceae spindle-shaped virus NYM1</t>
    <phoneticPr fontId="30" type="noConversion"/>
  </si>
  <si>
    <t>Yangshanfusivirus mimetica</t>
    <phoneticPr fontId="30" type="noConversion"/>
  </si>
  <si>
    <t>Exemplar isolate designation</t>
    <phoneticPr fontId="30" type="noConversion"/>
  </si>
  <si>
    <t>BK067786</t>
    <phoneticPr fontId="30" type="noConversion"/>
  </si>
  <si>
    <t>BK067787</t>
    <phoneticPr fontId="30" type="noConversion"/>
  </si>
  <si>
    <t>Marefusivirus pacificense</t>
  </si>
  <si>
    <t>Marefusivirus helgoense</t>
  </si>
  <si>
    <t>Marefusivirus jervisense</t>
  </si>
  <si>
    <t>Marefusivirus columbiaense</t>
  </si>
  <si>
    <t>Marefusivirus montereyense</t>
  </si>
  <si>
    <t>Terrafusivirus michiganense</t>
  </si>
  <si>
    <t>Baiafusivirus delawarense</t>
  </si>
  <si>
    <t>Baiafusivirus chesapeakense</t>
  </si>
  <si>
    <t>BK067790</t>
    <phoneticPr fontId="30" type="noConversion"/>
  </si>
  <si>
    <t>Terrafusivirus tennesseense</t>
    <phoneticPr fontId="3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</si>
</sst>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9"/>
      <name val="Calibri"/>
      <family val="3"/>
      <charset val="134"/>
      <scheme val="minor"/>
    </font>
    <font>
      <i/>
      <sz val="12"/>
      <color theme="1"/>
      <name val="Calibri"/>
      <family val="3"/>
      <charset val="134"/>
      <scheme val="minor"/>
    </font>
    <font>
      <sz val="12"/>
      <color theme="1"/>
      <name val="Calibri"/>
      <family val="3"/>
      <charset val="134"/>
      <scheme val="minor"/>
    </font>
    <font>
      <i/>
      <sz val="12"/>
      <color rgb="FFFF0000"/>
      <name val="Calibri"/>
      <family val="3"/>
      <charset val="134"/>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32" fillId="7" borderId="1" xfId="0" applyFont="1" applyFill="1" applyBorder="1"/>
    <xf numFmtId="0" fontId="33"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85" zoomScaleNormal="85" workbookViewId="0">
      <selection activeCell="B2" sqref="B2"/>
    </sheetView>
  </sheetViews>
  <sheetFormatPr baseColWidth="10" defaultColWidth="11" defaultRowHeight="16" x14ac:dyDescent="0.2"/>
  <cols>
    <col min="1" max="1" width="2.83203125" customWidth="1"/>
    <col min="2" max="2" width="173.5" customWidth="1"/>
  </cols>
  <sheetData>
    <row r="1" spans="2:2" ht="37" customHeight="1" x14ac:dyDescent="0.2">
      <c r="B1" s="33" t="s">
        <v>113</v>
      </c>
    </row>
    <row r="2" spans="2:2" ht="255" x14ac:dyDescent="0.2">
      <c r="B2" s="32" t="s">
        <v>112</v>
      </c>
    </row>
  </sheetData>
  <phoneticPr fontId="30" type="noConversion"/>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0"/>
  <sheetViews>
    <sheetView tabSelected="1" zoomScale="110" zoomScaleNormal="110" workbookViewId="0">
      <pane ySplit="4" topLeftCell="A5" activePane="bottomLeft" state="frozen"/>
      <selection pane="bottomLeft" activeCell="A5" sqref="A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7.6640625" style="14" customWidth="1"/>
    <col min="27" max="27" width="10.83203125" style="14"/>
    <col min="28" max="28" width="19.1640625" style="14" customWidth="1"/>
    <col min="29" max="29" width="10.83203125" style="14"/>
    <col min="30" max="30" width="26.1640625" style="26" customWidth="1"/>
    <col min="31" max="31" width="31.33203125" style="4" customWidth="1"/>
    <col min="32" max="32" width="44.8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80</v>
      </c>
      <c r="B1" s="48" t="s">
        <v>111</v>
      </c>
      <c r="C1" s="48"/>
      <c r="D1" s="48"/>
      <c r="E1" s="49" t="str">
        <f ca="1">IF(LEN(cellFilenameFormatErrors)=0,LEFT(cellBaseFilename,9),"Code is automatically derived from the filename: 'YEAR.###X.[STATUS.][v#.]DESCRIPTION.xlsx', X=SC code")</f>
        <v>2024.003A</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138</v>
      </c>
      <c r="AE1" s="25" t="str" cm="1">
        <f t="array" aca="1" ref="AE1" ca="1">MID(CELL("filename",'Proposal Template'!$B$1),SEARCH("[",CELL("filename",'Proposal Template'!$B$1))+1, SEARCH("]",CELL("filename",'Proposal Template'!$B$1))-SEARCH("[",CELL("filename",'Proposal Template'!$B$1))-1)</f>
        <v>2024.003A.Nipumfusiviridae_newfam.xlsx</v>
      </c>
      <c r="AF1" s="23"/>
      <c r="AG1" s="16"/>
      <c r="AH1" s="16"/>
      <c r="AI1" s="16"/>
      <c r="AJ1" s="16"/>
      <c r="AK1" s="16"/>
      <c r="AL1" s="16"/>
      <c r="AM1" s="16"/>
      <c r="AN1" s="16"/>
      <c r="AO1"/>
    </row>
    <row r="2" spans="1:41" ht="19" x14ac:dyDescent="0.25">
      <c r="A2" s="18" t="s">
        <v>114</v>
      </c>
      <c r="B2" s="48" t="s">
        <v>110</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Archaeal viruses (A)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27</v>
      </c>
      <c r="AE2" s="24" t="str">
        <f ca="1">MID(AE1,9,1)</f>
        <v>A</v>
      </c>
      <c r="AF2" s="24" t="str">
        <f ca="1">VLOOKUP(AE2,studySectionCodeLUT,2,FALSE)</f>
        <v>Archaeal viruses (A) proposals</v>
      </c>
      <c r="AG2" s="3"/>
      <c r="AH2" s="3"/>
      <c r="AI2" s="3"/>
      <c r="AJ2" s="3"/>
      <c r="AK2" s="3"/>
      <c r="AL2" s="3"/>
      <c r="AM2" s="3"/>
      <c r="AN2" s="3"/>
    </row>
    <row r="3" spans="1:41" ht="36" customHeight="1" x14ac:dyDescent="0.2">
      <c r="A3" s="43" t="s">
        <v>20</v>
      </c>
      <c r="B3" s="43"/>
      <c r="C3" s="43"/>
      <c r="D3" s="43"/>
      <c r="E3" s="43"/>
      <c r="F3" s="43"/>
      <c r="G3" s="43"/>
      <c r="H3" s="43"/>
      <c r="I3" s="43"/>
      <c r="J3" s="43"/>
      <c r="K3" s="43"/>
      <c r="L3" s="43"/>
      <c r="M3" s="43"/>
      <c r="N3" s="43"/>
      <c r="O3" s="43"/>
      <c r="P3" s="44" t="s">
        <v>21</v>
      </c>
      <c r="Q3" s="44"/>
      <c r="R3" s="44"/>
      <c r="S3" s="44"/>
      <c r="T3" s="44"/>
      <c r="U3" s="44"/>
      <c r="V3" s="44"/>
      <c r="W3" s="44"/>
      <c r="X3" s="44"/>
      <c r="Y3" s="44"/>
      <c r="Z3" s="44"/>
      <c r="AA3" s="44"/>
      <c r="AB3" s="44"/>
      <c r="AC3" s="44"/>
      <c r="AD3" s="44"/>
      <c r="AE3" s="45" t="s">
        <v>109</v>
      </c>
      <c r="AF3" s="46"/>
      <c r="AG3" s="46"/>
      <c r="AH3" s="46"/>
      <c r="AI3" s="46"/>
      <c r="AJ3" s="46"/>
      <c r="AK3" s="47"/>
      <c r="AL3" s="37" t="s">
        <v>108</v>
      </c>
      <c r="AM3" s="38"/>
      <c r="AN3" s="31" t="s">
        <v>22</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82</v>
      </c>
      <c r="AF4" s="20" t="s">
        <v>83</v>
      </c>
      <c r="AG4" s="20" t="s">
        <v>84</v>
      </c>
      <c r="AH4" s="6" t="s">
        <v>150</v>
      </c>
      <c r="AI4" s="19" t="s">
        <v>15</v>
      </c>
      <c r="AJ4" s="19" t="s">
        <v>16</v>
      </c>
      <c r="AK4" s="19" t="s">
        <v>17</v>
      </c>
      <c r="AL4" s="21" t="s">
        <v>18</v>
      </c>
      <c r="AM4" s="22" t="s">
        <v>81</v>
      </c>
      <c r="AN4" s="7" t="s">
        <v>19</v>
      </c>
      <c r="AO4"/>
    </row>
    <row r="5" spans="1:41" x14ac:dyDescent="0.2">
      <c r="Z5" s="36" t="s">
        <v>117</v>
      </c>
      <c r="AJ5" s="4" t="s">
        <v>24</v>
      </c>
      <c r="AK5" s="4" t="s">
        <v>29</v>
      </c>
      <c r="AL5" s="15" t="s">
        <v>26</v>
      </c>
      <c r="AM5" s="15" t="s">
        <v>41</v>
      </c>
    </row>
    <row r="6" spans="1:41" x14ac:dyDescent="0.2">
      <c r="Z6" s="34" t="s">
        <v>117</v>
      </c>
      <c r="AB6" s="36" t="s">
        <v>119</v>
      </c>
      <c r="AJ6" s="4" t="s">
        <v>24</v>
      </c>
      <c r="AK6" s="4" t="s">
        <v>29</v>
      </c>
      <c r="AL6" s="15" t="s">
        <v>26</v>
      </c>
      <c r="AM6" s="15" t="s">
        <v>34</v>
      </c>
    </row>
    <row r="7" spans="1:41" x14ac:dyDescent="0.2">
      <c r="Z7" s="34" t="s">
        <v>117</v>
      </c>
      <c r="AA7" s="34"/>
      <c r="AB7" s="34" t="s">
        <v>119</v>
      </c>
      <c r="AC7" s="34"/>
      <c r="AD7" s="36" t="s">
        <v>153</v>
      </c>
      <c r="AE7" s="4" t="s">
        <v>115</v>
      </c>
      <c r="AF7" s="4" t="s">
        <v>139</v>
      </c>
      <c r="AG7" s="4" t="s">
        <v>116</v>
      </c>
      <c r="AI7" s="4" t="s">
        <v>23</v>
      </c>
      <c r="AJ7" s="4" t="s">
        <v>24</v>
      </c>
      <c r="AK7" s="4" t="s">
        <v>29</v>
      </c>
      <c r="AL7" s="15" t="s">
        <v>26</v>
      </c>
      <c r="AM7" s="15" t="s">
        <v>27</v>
      </c>
    </row>
    <row r="8" spans="1:41" x14ac:dyDescent="0.2">
      <c r="Z8" s="34" t="s">
        <v>117</v>
      </c>
      <c r="AA8" s="35"/>
      <c r="AB8" s="35" t="s">
        <v>119</v>
      </c>
      <c r="AC8" s="35"/>
      <c r="AD8" s="36" t="s">
        <v>154</v>
      </c>
      <c r="AE8" s="4" t="s">
        <v>121</v>
      </c>
      <c r="AF8" s="4" t="s">
        <v>140</v>
      </c>
      <c r="AG8" s="4" t="s">
        <v>127</v>
      </c>
      <c r="AI8" s="4" t="s">
        <v>23</v>
      </c>
      <c r="AJ8" s="4" t="s">
        <v>24</v>
      </c>
      <c r="AK8" s="4" t="s">
        <v>29</v>
      </c>
      <c r="AL8" s="15" t="s">
        <v>26</v>
      </c>
      <c r="AM8" s="15" t="s">
        <v>27</v>
      </c>
    </row>
    <row r="9" spans="1:41" x14ac:dyDescent="0.2">
      <c r="Z9" s="34" t="s">
        <v>117</v>
      </c>
      <c r="AA9" s="35"/>
      <c r="AB9" s="35" t="s">
        <v>118</v>
      </c>
      <c r="AC9" s="35"/>
      <c r="AD9" s="36" t="s">
        <v>155</v>
      </c>
      <c r="AE9" s="4" t="s">
        <v>122</v>
      </c>
      <c r="AF9" s="4" t="s">
        <v>141</v>
      </c>
      <c r="AG9" s="4" t="s">
        <v>128</v>
      </c>
      <c r="AI9" s="4" t="s">
        <v>23</v>
      </c>
      <c r="AJ9" s="4" t="s">
        <v>24</v>
      </c>
      <c r="AK9" s="4" t="s">
        <v>29</v>
      </c>
      <c r="AL9" s="15" t="s">
        <v>26</v>
      </c>
      <c r="AM9" s="15" t="s">
        <v>27</v>
      </c>
    </row>
    <row r="10" spans="1:41" x14ac:dyDescent="0.2">
      <c r="Z10" s="34" t="s">
        <v>117</v>
      </c>
      <c r="AA10" s="35"/>
      <c r="AB10" s="35" t="s">
        <v>118</v>
      </c>
      <c r="AC10" s="35"/>
      <c r="AD10" s="36" t="s">
        <v>156</v>
      </c>
      <c r="AE10" s="4" t="s">
        <v>124</v>
      </c>
      <c r="AF10" s="4" t="s">
        <v>142</v>
      </c>
      <c r="AG10" s="4" t="s">
        <v>132</v>
      </c>
      <c r="AI10" s="4" t="s">
        <v>23</v>
      </c>
      <c r="AJ10" s="4" t="s">
        <v>24</v>
      </c>
      <c r="AK10" s="4" t="s">
        <v>29</v>
      </c>
      <c r="AL10" s="15" t="s">
        <v>26</v>
      </c>
      <c r="AM10" s="15" t="s">
        <v>27</v>
      </c>
    </row>
    <row r="11" spans="1:41" x14ac:dyDescent="0.2">
      <c r="Z11" s="34" t="s">
        <v>117</v>
      </c>
      <c r="AA11" s="35"/>
      <c r="AB11" s="35" t="s">
        <v>118</v>
      </c>
      <c r="AC11" s="35"/>
      <c r="AD11" s="36" t="s">
        <v>157</v>
      </c>
      <c r="AE11" s="4" t="s">
        <v>161</v>
      </c>
      <c r="AF11" s="4" t="s">
        <v>143</v>
      </c>
      <c r="AG11" s="4" t="s">
        <v>133</v>
      </c>
      <c r="AI11" s="4" t="s">
        <v>23</v>
      </c>
      <c r="AJ11" s="4" t="s">
        <v>24</v>
      </c>
      <c r="AK11" s="4" t="s">
        <v>29</v>
      </c>
      <c r="AL11" s="15" t="s">
        <v>26</v>
      </c>
      <c r="AM11" s="15" t="s">
        <v>27</v>
      </c>
    </row>
    <row r="12" spans="1:41" x14ac:dyDescent="0.2">
      <c r="Z12" s="34" t="s">
        <v>117</v>
      </c>
      <c r="AB12" s="35" t="s">
        <v>120</v>
      </c>
      <c r="AJ12" s="4" t="s">
        <v>24</v>
      </c>
      <c r="AK12" s="4" t="s">
        <v>29</v>
      </c>
      <c r="AL12" s="15" t="s">
        <v>26</v>
      </c>
      <c r="AM12" s="15" t="s">
        <v>34</v>
      </c>
    </row>
    <row r="13" spans="1:41" x14ac:dyDescent="0.2">
      <c r="Z13" s="34" t="s">
        <v>117</v>
      </c>
      <c r="AA13" s="35"/>
      <c r="AB13" s="35" t="s">
        <v>120</v>
      </c>
      <c r="AC13" s="35"/>
      <c r="AD13" s="36" t="s">
        <v>158</v>
      </c>
      <c r="AE13" s="4" t="s">
        <v>123</v>
      </c>
      <c r="AF13" s="4" t="s">
        <v>144</v>
      </c>
      <c r="AG13" s="4" t="s">
        <v>131</v>
      </c>
      <c r="AI13" s="4" t="s">
        <v>23</v>
      </c>
      <c r="AJ13" s="4" t="s">
        <v>24</v>
      </c>
      <c r="AK13" s="4" t="s">
        <v>29</v>
      </c>
      <c r="AL13" s="15" t="s">
        <v>26</v>
      </c>
      <c r="AM13" s="15" t="s">
        <v>27</v>
      </c>
    </row>
    <row r="14" spans="1:41" x14ac:dyDescent="0.2">
      <c r="Z14" s="34" t="s">
        <v>117</v>
      </c>
      <c r="AA14" s="35"/>
      <c r="AB14" s="35" t="s">
        <v>120</v>
      </c>
      <c r="AC14" s="35"/>
      <c r="AD14" s="36" t="s">
        <v>162</v>
      </c>
      <c r="AE14" s="4" t="s">
        <v>125</v>
      </c>
      <c r="AF14" s="4" t="s">
        <v>145</v>
      </c>
      <c r="AG14" s="4" t="s">
        <v>134</v>
      </c>
      <c r="AI14" s="4" t="s">
        <v>23</v>
      </c>
      <c r="AJ14" s="4" t="s">
        <v>24</v>
      </c>
      <c r="AK14" s="4" t="s">
        <v>29</v>
      </c>
      <c r="AL14" s="15" t="s">
        <v>26</v>
      </c>
      <c r="AM14" s="15" t="s">
        <v>27</v>
      </c>
    </row>
    <row r="15" spans="1:41" x14ac:dyDescent="0.2">
      <c r="Z15" s="34" t="s">
        <v>117</v>
      </c>
      <c r="AB15" s="35" t="s">
        <v>136</v>
      </c>
      <c r="AJ15" s="4" t="s">
        <v>24</v>
      </c>
      <c r="AK15" s="4" t="s">
        <v>29</v>
      </c>
      <c r="AL15" s="15" t="s">
        <v>26</v>
      </c>
      <c r="AM15" s="15" t="s">
        <v>34</v>
      </c>
    </row>
    <row r="16" spans="1:41" x14ac:dyDescent="0.2">
      <c r="Z16" s="34" t="s">
        <v>117</v>
      </c>
      <c r="AA16" s="35"/>
      <c r="AB16" s="35" t="s">
        <v>136</v>
      </c>
      <c r="AC16" s="35"/>
      <c r="AD16" s="36" t="s">
        <v>159</v>
      </c>
      <c r="AE16" s="4" t="s">
        <v>152</v>
      </c>
      <c r="AF16" s="4" t="s">
        <v>146</v>
      </c>
      <c r="AG16" s="4" t="s">
        <v>129</v>
      </c>
      <c r="AI16" s="4" t="s">
        <v>23</v>
      </c>
      <c r="AJ16" s="4" t="s">
        <v>24</v>
      </c>
      <c r="AK16" s="4" t="s">
        <v>29</v>
      </c>
      <c r="AL16" s="15" t="s">
        <v>26</v>
      </c>
      <c r="AM16" s="15" t="s">
        <v>27</v>
      </c>
    </row>
    <row r="17" spans="26:39" x14ac:dyDescent="0.2">
      <c r="Z17" s="34" t="s">
        <v>117</v>
      </c>
      <c r="AA17" s="35"/>
      <c r="AB17" s="35" t="s">
        <v>136</v>
      </c>
      <c r="AC17" s="35"/>
      <c r="AD17" s="36" t="s">
        <v>160</v>
      </c>
      <c r="AE17" s="4" t="s">
        <v>151</v>
      </c>
      <c r="AF17" s="4" t="s">
        <v>147</v>
      </c>
      <c r="AG17" s="4" t="s">
        <v>130</v>
      </c>
      <c r="AI17" s="4" t="s">
        <v>23</v>
      </c>
      <c r="AJ17" s="4" t="s">
        <v>24</v>
      </c>
      <c r="AK17" s="4" t="s">
        <v>29</v>
      </c>
      <c r="AL17" s="15" t="s">
        <v>26</v>
      </c>
      <c r="AM17" s="15" t="s">
        <v>27</v>
      </c>
    </row>
    <row r="18" spans="26:39" x14ac:dyDescent="0.2">
      <c r="Z18" s="34" t="s">
        <v>117</v>
      </c>
      <c r="AA18" s="35"/>
      <c r="AB18" s="35" t="s">
        <v>137</v>
      </c>
      <c r="AC18" s="35"/>
      <c r="AD18" s="34"/>
      <c r="AJ18" s="4" t="s">
        <v>24</v>
      </c>
      <c r="AK18" s="4" t="s">
        <v>29</v>
      </c>
      <c r="AL18" s="15" t="s">
        <v>26</v>
      </c>
      <c r="AM18" s="15" t="s">
        <v>34</v>
      </c>
    </row>
    <row r="19" spans="26:39" x14ac:dyDescent="0.2">
      <c r="Z19" s="34" t="s">
        <v>117</v>
      </c>
      <c r="AA19" s="35"/>
      <c r="AB19" s="35" t="s">
        <v>137</v>
      </c>
      <c r="AC19" s="35"/>
      <c r="AD19" s="36" t="s">
        <v>149</v>
      </c>
      <c r="AE19" s="4" t="s">
        <v>126</v>
      </c>
      <c r="AF19" s="4" t="s">
        <v>148</v>
      </c>
      <c r="AG19" s="4" t="s">
        <v>135</v>
      </c>
      <c r="AI19" s="4" t="s">
        <v>23</v>
      </c>
      <c r="AJ19" s="4" t="s">
        <v>24</v>
      </c>
      <c r="AK19" s="4" t="s">
        <v>29</v>
      </c>
      <c r="AL19" s="15" t="s">
        <v>26</v>
      </c>
      <c r="AM19" s="15" t="s">
        <v>27</v>
      </c>
    </row>
    <row r="20" spans="26:39" x14ac:dyDescent="0.2">
      <c r="AD20"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type="noConversion"/>
  <conditionalFormatting sqref="A1:AD1048576">
    <cfRule type="expression" dxfId="5" priority="7">
      <formula>ROW(A1)&gt;5</formula>
    </cfRule>
  </conditionalFormatting>
  <conditionalFormatting sqref="P1:P5 Q3:AC5 P6:AC1048574">
    <cfRule type="expression" dxfId="4" priority="9">
      <formula>AND(NOT(ISBLANK(P1)),COUNTA(Q1:$AD1)=0)</formula>
    </cfRule>
  </conditionalFormatting>
  <conditionalFormatting sqref="P1048575:AC1048576">
    <cfRule type="expression" dxfId="3" priority="26">
      <formula>AND(NOT(ISBLANK(P1048575)),COUNTA(Q:$AD)=0)</formula>
    </cfRule>
  </conditionalFormatting>
  <conditionalFormatting sqref="AD1:AD1048576">
    <cfRule type="expression" dxfId="2" priority="23">
      <formula>NOT(OR(OR(AD1="",AD1="Species"),_xlfn.CONCAT(AB1," ")=LEFT(AD1,LEN(AB1)+1)))</formula>
    </cfRule>
  </conditionalFormatting>
  <conditionalFormatting sqref="AD8:AD11 AD13:AD14 AD16:AD20">
    <cfRule type="expression" dxfId="1" priority="6">
      <formula>AND(NOT(ISBLANK(AD8)),COUNTA(AD8:$AE8)=0)</formula>
    </cfRule>
  </conditionalFormatting>
  <conditionalFormatting sqref="AM4:AM1048576">
    <cfRule type="expression" dxfId="0" priority="25">
      <formula>NOT(AM4=proposedRank)</formula>
    </cfRule>
  </conditionalFormatting>
  <dataValidations count="10">
    <dataValidation allowBlank="1" showErrorMessage="1" errorTitle="No spaces allowed" error="Taxon names above the rank of species may NOT contain spaces." promptTitle="No spaces allowed" prompt="Taxon names above the rank of species may NOT contain spaces." sqref="Q3:Y7 P1:P7 P20:AC1048576 AD20 P6:Y6 AA3:AC7 P8:Y19 AA8:AD19 Z3:Z19" xr:uid="{E53A0B78-20B5-4CEC-A1F3-DA3A0B9F357F}"/>
    <dataValidation type="custom" allowBlank="1" showInputMessage="1" showErrorMessage="1" errorTitle="Binomial Naming" error="Species name must start with the name of it's genus." promptTitle="binomial" sqref="AD4:AD6" xr:uid="{A6EAE7C9-CD39-4571-A40C-9FDD93014D59}">
      <formula1>OR(LEFT(#REF!,LEN(#REF!))=#REF!,#REF!="Species")</formula1>
    </dataValidation>
    <dataValidation type="custom" allowBlank="1" showInputMessage="1" showErrorMessage="1" errorTitle="Binomial Naming" error="Species name must start with the name of it's genus." promptTitle="binomial" sqref="AD21:AD22" xr:uid="{06803C41-54CB-4AF7-BB69-83CA0B86D650}">
      <formula1>OR(LEFT(AD5,LEN(AB5))=AB5,AD5="Species")</formula1>
    </dataValidation>
    <dataValidation type="custom" allowBlank="1" showInputMessage="1" showErrorMessage="1" errorTitle="Binomial Naming" error="Species name must start with the name of it's genus." promptTitle="binomial" sqref="AD1:AD3 AD15" xr:uid="{1B184FA0-93E6-4126-A88F-96A65696DC37}">
      <formula1>OR(LEFT(AD1048575,LEN(AB1048575))=AB1048575,AD1048575="Species")</formula1>
    </dataValidation>
    <dataValidation type="custom" allowBlank="1" showInputMessage="1" showErrorMessage="1" errorTitle="Binomial Naming" error="Species name must start with the name of it's genus." promptTitle="binomial" sqref="AD5:AD6" xr:uid="{F69E4CC5-AC84-4D06-90B5-998330BFE68B}">
      <formula1>OR(LEFT(AD10,LEN(AB10))=AB10,AD10="Species")</formula1>
    </dataValidation>
    <dataValidation type="custom" allowBlank="1" showInputMessage="1" showErrorMessage="1" errorTitle="Binomial Naming" error="Species name must start with the name of it's genus." promptTitle="binomial" sqref="AD7:AD12" xr:uid="{BA0A4215-248E-4B7E-9259-6FABA09020CA}">
      <formula1>OR(LEFT(AD1,LEN(AB1))=AB1,AD1="Species")</formula1>
    </dataValidation>
    <dataValidation type="custom" allowBlank="1" showInputMessage="1" showErrorMessage="1" errorTitle="Binomial Naming" error="Species name must start with the name of it's genus." promptTitle="binomial" sqref="AD24:AD1048576" xr:uid="{623394DB-112D-40B3-B72E-1DF05D71E2C3}">
      <formula1>OR(LEFT(AD20,LEN(AB20))=AB20,AD20="Species")</formula1>
    </dataValidation>
    <dataValidation type="custom" allowBlank="1" showInputMessage="1" showErrorMessage="1" errorTitle="Binomial Naming" error="Species name must start with the name of it's genus." promptTitle="binomial" sqref="AD12" xr:uid="{2E43288E-A08A-4C3B-9AD9-58D54F6386DC}">
      <formula1>OR(LEFT(AD14,LEN(AB14))=AB14,AD14="Species")</formula1>
    </dataValidation>
    <dataValidation type="custom" allowBlank="1" showInputMessage="1" showErrorMessage="1" errorTitle="Binomial Naming" error="Species name must start with the name of it's genus." promptTitle="binomial" sqref="AD23" xr:uid="{307DBB31-168A-4FF2-9972-A67987369038}">
      <formula1>OR(LEFT(AD12,LEN(AB12))=AB12,AD12="Species")</formula1>
    </dataValidation>
    <dataValidation type="custom" allowBlank="1" showInputMessage="1" showErrorMessage="1" errorTitle="Binomial Naming" error="Species name must start with the name of it's genus." promptTitle="binomial" sqref="AD13:AD15" xr:uid="{DFDEC2C5-9618-4D20-B147-D4A8A107452B}">
      <formula1>OR(LEFT(AD3,LEN(AB3))=AB3,AD3="Species")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CD24B0D-C66A-474B-9B48-E8E6A504F27A}">
          <x14:formula1>
            <xm:f>'Menu Items (Do not change)'!$E:$E</xm:f>
          </x14:formula1>
          <xm:sqref>AM1:AM2 AM4:AM1048576</xm:sqref>
        </x14:dataValidation>
        <x14:dataValidation type="list" errorStyle="warning" allowBlank="1" showInputMessage="1" showErrorMessage="1" xr:uid="{5446501D-DFBB-4A3C-B010-6FEBB2552DC5}">
          <x14:formula1>
            <xm:f>'Menu Items (Do not change)'!$D:$D</xm:f>
          </x14:formula1>
          <xm:sqref>AL1:AL2 AL4:AL1048576</xm:sqref>
        </x14:dataValidation>
        <x14:dataValidation type="list" allowBlank="1" showInputMessage="1" showErrorMessage="1" xr:uid="{6707C364-6E5E-4707-A9F3-F4951D48C937}">
          <x14:formula1>
            <xm:f>'Menu Items (Do not change)'!$A:$A</xm:f>
          </x14:formula1>
          <xm:sqref>AI1:AI1048576</xm:sqref>
        </x14:dataValidation>
        <x14:dataValidation type="list" allowBlank="1" showInputMessage="1" showErrorMessage="1" xr:uid="{D864E49A-AB61-4320-9D39-7636EDF12D84}">
          <x14:formula1>
            <xm:f>'Menu Items (Do not change)'!$B:$B</xm:f>
          </x14:formula1>
          <xm:sqref>AJ1:AJ1048576</xm:sqref>
        </x14:dataValidation>
        <x14:dataValidation type="list" allowBlank="1" showInputMessage="1" showErrorMessage="1" xr:uid="{F4121C1F-612A-48A7-ADE0-213E487191DA}">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A4" sqref="A4"/>
    </sheetView>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15</v>
      </c>
      <c r="B1" s="11" t="s">
        <v>16</v>
      </c>
      <c r="C1" s="11" t="s">
        <v>17</v>
      </c>
      <c r="D1" s="11" t="s">
        <v>18</v>
      </c>
      <c r="E1" s="11" t="s">
        <v>81</v>
      </c>
      <c r="F1" s="11" t="s">
        <v>63</v>
      </c>
      <c r="G1" s="11"/>
    </row>
    <row r="2" spans="1:7" x14ac:dyDescent="0.2">
      <c r="A2" s="12" t="s">
        <v>85</v>
      </c>
      <c r="B2" s="12" t="s">
        <v>85</v>
      </c>
      <c r="C2" s="12" t="s">
        <v>85</v>
      </c>
      <c r="D2" s="12" t="s">
        <v>85</v>
      </c>
      <c r="E2" s="12" t="s">
        <v>85</v>
      </c>
      <c r="F2" t="s">
        <v>75</v>
      </c>
      <c r="G2" t="s">
        <v>67</v>
      </c>
    </row>
    <row r="3" spans="1:7" x14ac:dyDescent="0.2">
      <c r="A3" s="9" t="s">
        <v>23</v>
      </c>
      <c r="B3" t="s">
        <v>24</v>
      </c>
      <c r="C3" s="9" t="s">
        <v>25</v>
      </c>
      <c r="D3" s="9" t="s">
        <v>26</v>
      </c>
      <c r="E3" s="9" t="s">
        <v>27</v>
      </c>
      <c r="F3" t="s">
        <v>76</v>
      </c>
      <c r="G3" t="s">
        <v>68</v>
      </c>
    </row>
    <row r="4" spans="1:7" x14ac:dyDescent="0.2">
      <c r="A4" s="9" t="s">
        <v>28</v>
      </c>
      <c r="B4" t="s">
        <v>99</v>
      </c>
      <c r="C4" s="9" t="s">
        <v>29</v>
      </c>
      <c r="D4" s="9" t="s">
        <v>30</v>
      </c>
      <c r="E4" s="9" t="s">
        <v>31</v>
      </c>
      <c r="F4" t="s">
        <v>73</v>
      </c>
      <c r="G4" t="s">
        <v>65</v>
      </c>
    </row>
    <row r="5" spans="1:7" x14ac:dyDescent="0.2">
      <c r="A5" s="9" t="s">
        <v>32</v>
      </c>
      <c r="B5" t="s">
        <v>103</v>
      </c>
      <c r="C5" s="9" t="s">
        <v>35</v>
      </c>
      <c r="D5" s="9" t="s">
        <v>33</v>
      </c>
      <c r="E5" s="9" t="s">
        <v>34</v>
      </c>
      <c r="F5" t="s">
        <v>77</v>
      </c>
      <c r="G5" t="s">
        <v>69</v>
      </c>
    </row>
    <row r="6" spans="1:7" x14ac:dyDescent="0.2">
      <c r="A6" s="10"/>
      <c r="B6" t="s">
        <v>104</v>
      </c>
      <c r="C6" s="9" t="s">
        <v>86</v>
      </c>
      <c r="D6" s="9" t="s">
        <v>36</v>
      </c>
      <c r="E6" s="9" t="s">
        <v>37</v>
      </c>
      <c r="F6" t="s">
        <v>78</v>
      </c>
      <c r="G6" t="s">
        <v>70</v>
      </c>
    </row>
    <row r="7" spans="1:7" x14ac:dyDescent="0.2">
      <c r="A7" s="10"/>
      <c r="B7" t="s">
        <v>105</v>
      </c>
      <c r="C7" s="9" t="s">
        <v>39</v>
      </c>
      <c r="D7" s="9" t="s">
        <v>40</v>
      </c>
      <c r="E7" s="9" t="s">
        <v>41</v>
      </c>
      <c r="F7" t="s">
        <v>74</v>
      </c>
      <c r="G7" t="s">
        <v>66</v>
      </c>
    </row>
    <row r="8" spans="1:7" x14ac:dyDescent="0.2">
      <c r="A8" s="10"/>
      <c r="B8" t="s">
        <v>38</v>
      </c>
      <c r="C8" s="9" t="s">
        <v>43</v>
      </c>
      <c r="D8" s="9" t="s">
        <v>44</v>
      </c>
      <c r="E8" s="9" t="s">
        <v>45</v>
      </c>
      <c r="F8" t="s">
        <v>79</v>
      </c>
      <c r="G8" t="s">
        <v>71</v>
      </c>
    </row>
    <row r="9" spans="1:7" x14ac:dyDescent="0.2">
      <c r="A9" s="10"/>
      <c r="B9" t="s">
        <v>42</v>
      </c>
      <c r="C9" s="9" t="s">
        <v>87</v>
      </c>
      <c r="D9" s="9" t="s">
        <v>47</v>
      </c>
      <c r="E9" s="9" t="s">
        <v>48</v>
      </c>
      <c r="F9" t="s">
        <v>72</v>
      </c>
      <c r="G9" t="s">
        <v>64</v>
      </c>
    </row>
    <row r="10" spans="1:7" x14ac:dyDescent="0.2">
      <c r="A10" s="10"/>
      <c r="B10" t="s">
        <v>46</v>
      </c>
      <c r="C10" s="9" t="s">
        <v>88</v>
      </c>
      <c r="D10" s="9" t="s">
        <v>50</v>
      </c>
      <c r="E10" s="9" t="s">
        <v>51</v>
      </c>
    </row>
    <row r="11" spans="1:7" x14ac:dyDescent="0.2">
      <c r="A11" s="10"/>
      <c r="B11" t="s">
        <v>49</v>
      </c>
      <c r="C11" s="9" t="s">
        <v>89</v>
      </c>
      <c r="D11" s="9" t="s">
        <v>52</v>
      </c>
      <c r="E11" s="9" t="s">
        <v>53</v>
      </c>
    </row>
    <row r="12" spans="1:7" x14ac:dyDescent="0.2">
      <c r="A12" s="10"/>
      <c r="B12" t="s">
        <v>100</v>
      </c>
      <c r="C12" s="9" t="s">
        <v>90</v>
      </c>
      <c r="D12" s="10"/>
      <c r="E12" s="9" t="s">
        <v>54</v>
      </c>
    </row>
    <row r="13" spans="1:7" x14ac:dyDescent="0.2">
      <c r="A13" s="10"/>
      <c r="B13" t="s">
        <v>101</v>
      </c>
      <c r="C13" s="9" t="s">
        <v>91</v>
      </c>
      <c r="D13" s="10"/>
      <c r="E13" s="9" t="s">
        <v>56</v>
      </c>
    </row>
    <row r="14" spans="1:7" x14ac:dyDescent="0.2">
      <c r="A14" s="10"/>
      <c r="B14" t="s">
        <v>106</v>
      </c>
      <c r="C14" s="9" t="s">
        <v>92</v>
      </c>
      <c r="D14" s="10"/>
      <c r="E14" s="9" t="s">
        <v>58</v>
      </c>
    </row>
    <row r="15" spans="1:7" x14ac:dyDescent="0.2">
      <c r="A15" s="10"/>
      <c r="B15" t="s">
        <v>102</v>
      </c>
      <c r="C15" s="9" t="s">
        <v>55</v>
      </c>
      <c r="D15" s="10"/>
      <c r="E15" s="9" t="s">
        <v>59</v>
      </c>
    </row>
    <row r="16" spans="1:7" x14ac:dyDescent="0.2">
      <c r="A16" s="10"/>
      <c r="B16" t="s">
        <v>107</v>
      </c>
      <c r="C16" s="9" t="s">
        <v>93</v>
      </c>
      <c r="D16" s="10"/>
      <c r="E16" s="9" t="s">
        <v>60</v>
      </c>
    </row>
    <row r="17" spans="1:5" x14ac:dyDescent="0.2">
      <c r="A17" s="10"/>
      <c r="B17" t="s">
        <v>57</v>
      </c>
      <c r="C17" s="9" t="s">
        <v>94</v>
      </c>
      <c r="D17" s="10"/>
      <c r="E17" s="9" t="s">
        <v>61</v>
      </c>
    </row>
    <row r="18" spans="1:5" x14ac:dyDescent="0.2">
      <c r="A18" s="10"/>
      <c r="B18" s="10"/>
      <c r="C18" s="9" t="s">
        <v>95</v>
      </c>
      <c r="D18" s="10"/>
      <c r="E18" s="10"/>
    </row>
    <row r="19" spans="1:5" x14ac:dyDescent="0.2">
      <c r="A19" s="10"/>
      <c r="B19" s="10"/>
      <c r="C19" s="9" t="s">
        <v>96</v>
      </c>
      <c r="D19" s="10"/>
      <c r="E19" s="10"/>
    </row>
    <row r="20" spans="1:5" x14ac:dyDescent="0.2">
      <c r="C20" t="s">
        <v>97</v>
      </c>
    </row>
    <row r="21" spans="1:5" x14ac:dyDescent="0.2">
      <c r="C21" t="s">
        <v>98</v>
      </c>
    </row>
    <row r="22" spans="1:5" x14ac:dyDescent="0.2">
      <c r="C22" t="s">
        <v>62</v>
      </c>
    </row>
  </sheetData>
  <sortState xmlns:xlrd2="http://schemas.microsoft.com/office/spreadsheetml/2017/richdata2" ref="F2:G9">
    <sortCondition ref="F2:F9"/>
  </sortState>
  <phoneticPr fontId="3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Lefkowitz, Elliot J</cp:lastModifiedBy>
  <dcterms:created xsi:type="dcterms:W3CDTF">2023-02-08T19:24:03Z</dcterms:created>
  <dcterms:modified xsi:type="dcterms:W3CDTF">2025-10-01T21:32:08Z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7542bc-63e5-412b-b0a0-d9586028a7d0_Enabled">
    <vt:lpwstr>true</vt:lpwstr>
  </property>
  <property fmtid="{D5CDD505-2E9C-101B-9397-08002B2CF9AE}" pid="3" name="MSIP_Label_ae7542bc-63e5-412b-b0a0-d9586028a7d0_SetDate">
    <vt:lpwstr>2025-10-01T21:32:08Z</vt:lpwstr>
  </property>
  <property fmtid="{D5CDD505-2E9C-101B-9397-08002B2CF9AE}" pid="4" name="MSIP_Label_ae7542bc-63e5-412b-b0a0-d9586028a7d0_Method">
    <vt:lpwstr>Standard</vt:lpwstr>
  </property>
  <property fmtid="{D5CDD505-2E9C-101B-9397-08002B2CF9AE}" pid="5" name="MSIP_Label_ae7542bc-63e5-412b-b0a0-d9586028a7d0_Name">
    <vt:lpwstr>Sensitive</vt:lpwstr>
  </property>
  <property fmtid="{D5CDD505-2E9C-101B-9397-08002B2CF9AE}" pid="6" name="MSIP_Label_ae7542bc-63e5-412b-b0a0-d9586028a7d0_SiteId">
    <vt:lpwstr>d8999fe4-76af-40b3-b435-1d8977abc08c</vt:lpwstr>
  </property>
  <property fmtid="{D5CDD505-2E9C-101B-9397-08002B2CF9AE}" pid="7" name="MSIP_Label_ae7542bc-63e5-412b-b0a0-d9586028a7d0_ActionId">
    <vt:lpwstr>b99544b4-7745-437e-a74e-77253cc1e089</vt:lpwstr>
  </property>
  <property fmtid="{D5CDD505-2E9C-101B-9397-08002B2CF9AE}" pid="8" name="MSIP_Label_ae7542bc-63e5-412b-b0a0-d9586028a7d0_ContentBits">
    <vt:lpwstr>0</vt:lpwstr>
  </property>
  <property fmtid="{D5CDD505-2E9C-101B-9397-08002B2CF9AE}" pid="9" name="MSIP_Label_ae7542bc-63e5-412b-b0a0-d9586028a7d0_Tag">
    <vt:lpwstr>50, 3, 0, 1</vt:lpwstr>
  </property>
</Properties>
</file>