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7"/>
  <workbookPr defaultThemeVersion="166925"/>
  <mc:AlternateContent xmlns:mc="http://schemas.openxmlformats.org/markup-compatibility/2006">
    <mc:Choice Requires="x15">
      <x15ac:absPath xmlns:x15ac="http://schemas.microsoft.com/office/spreadsheetml/2010/11/ac" url="/Users/Murilo/Desktop/TP revisions/S proposals/"/>
    </mc:Choice>
  </mc:AlternateContent>
  <xr:revisionPtr revIDLastSave="0" documentId="13_ncr:1_{96F4028E-623D-364E-8975-3DE1476C1C58}" xr6:coauthVersionLast="47" xr6:coauthVersionMax="47" xr10:uidLastSave="{00000000-0000-0000-0000-000000000000}"/>
  <bookViews>
    <workbookView xWindow="2760" yWindow="2040" windowWidth="28800" windowHeight="1222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Template'!$AL$1:$AL$4</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AE2" i="1" l="1"/>
  <c r="AF2" i="1" s="1"/>
  <c r="P2" i="1" s="1"/>
  <c r="P1" i="1" l="1"/>
  <c r="E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<sst xmlns="http://schemas.openxmlformats.org/spreadsheetml/2006/main" count="313" uniqueCount="154">
  <si>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</si>
  <si>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</si>
  <si>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</si>
  <si>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</si>
  <si>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</si>
  <si>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</si>
  <si>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</si>
  <si>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</si>
  <si>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</si>
  <si>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</si>
  <si>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</si>
  <si>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</si>
  <si>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</si>
  <si>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</si>
  <si>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</si>
  <si>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</si>
  <si>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</si>
  <si>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</si>
  <si>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</si>
  <si>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</si>
  <si>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</si>
  <si>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</si>
  <si>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</si>
  <si>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</si>
  <si>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</si>
  <si>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</si>
  <si>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</si>
  <si>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</si>
  <si>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</si>
  <si>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</si>
  <si>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</si>
  <si>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</si>
  <si>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</si>
  <si>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</si>
  <si>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</si>
  <si>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</si>
  <si>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</si>
  <si>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</si>
  <si>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</si>
  <si>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</si>
  <si>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</si>
  <si>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</si>
  <si>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</si>
  <si>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</si>
  <si>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</si>
  <si>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</si>
  <si>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</si>
  <si>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</si>
  <si>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</si>
  <si>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</si>
  <si>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</si>
  <si>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</si>
  <si>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</si>
  <si>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</si>
  <si>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</si>
  <si>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</si>
  <si>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</si>
  <si>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</si>
  <si>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</si>
  <si>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</si>
  <si>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</si>
  <si>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</si>
  <si>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</si>
  <si>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</si>
  <si>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</si>
  <si>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</si>
  <si>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</si>
  <si>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</si>
  <si>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</si>
  <si>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</si>
  <si>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</si>
  <si>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</si>
  <si>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</si>
  <si>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</si>
  <si>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</si>
  <si>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</si>
  <si>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</si>
  <si>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</si>
  <si>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</si>
  <si>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</si>
  <si>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</si>
  <si>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</si>
  <si>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</si>
  <si>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</si>
  <si>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</si>
  <si>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</si>
  <si>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</si>
  <si>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</si>
  <si>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</si>
  <si>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</si>
  <si>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</si>
  <si>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</si>
  <si>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</si>
  <si>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</si>
  <si>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</si>
  <si>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</si>
  <si>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</si>
  <si>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</si>
  <si>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</si>
  <si>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</si>
  <si>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</si>
  <si>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</si>
  <si>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</si>
  <si>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</si>
  <si>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</si>
  <si>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</si>
  <si>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</si>
  <si>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</si>
  <si>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</si>
  <si>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</si>
  <si>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</si>
  <si>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</si>
  <si>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</si>
  <si>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</si>
  <si>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</si>
  <si>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</si>
  <si>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Arteriviridae</t>
  </si>
  <si>
    <t>Riboviria</t>
  </si>
  <si>
    <t>Orthornavirae</t>
  </si>
  <si>
    <t>Pisuviricota</t>
  </si>
  <si>
    <t>Pisoniviricetes</t>
  </si>
  <si>
    <t>Nidovirales</t>
  </si>
  <si>
    <t>Arnidovirineae</t>
  </si>
  <si>
    <t>Variarterivirinae</t>
  </si>
  <si>
    <t>Betaarterivirus</t>
  </si>
  <si>
    <t>Ampobartevirus</t>
  </si>
  <si>
    <t>After the location of initial isolation</t>
  </si>
  <si>
    <t>Chibartevirus</t>
  </si>
  <si>
    <t>Betaarterivirus chinrav 1</t>
  </si>
  <si>
    <t>Betaarterivirus chinrav</t>
  </si>
  <si>
    <t>Eurpobartevirus</t>
  </si>
  <si>
    <t>Betaarterivirus europensis</t>
  </si>
  <si>
    <t>Etaarterivirus</t>
  </si>
  <si>
    <t>Iotaarterivirus</t>
  </si>
  <si>
    <t>Thetaarterivirus</t>
  </si>
  <si>
    <t>Zetaarterivirus</t>
  </si>
  <si>
    <t>Simarterivirinae</t>
  </si>
  <si>
    <t>Kigiartevirus</t>
  </si>
  <si>
    <t>Mitartevirus</t>
  </si>
  <si>
    <t>Betaarterivirus suid 2</t>
  </si>
  <si>
    <t>Betaarterivirus suid 1</t>
  </si>
  <si>
    <t>Etaarterivirus ugarco 1</t>
  </si>
  <si>
    <t>Iotaarterivirus kibreg 1</t>
  </si>
  <si>
    <t>Thetaarterivirus mikelba 1</t>
  </si>
  <si>
    <t>Zetaarterivirus ugarco 1</t>
  </si>
  <si>
    <t>Etaarterivirus ugarco</t>
  </si>
  <si>
    <t>Iotaarterivirus kibreg</t>
  </si>
  <si>
    <t>Thetaarterivirus mikelba</t>
  </si>
  <si>
    <t>Zetaarterivirus ugarco</t>
  </si>
  <si>
    <t xml:space="preserve">After virus name  </t>
  </si>
  <si>
    <t>After the location of initial virus isolation</t>
  </si>
  <si>
    <t>After location and host species of initial virus isolation</t>
  </si>
  <si>
    <t>After the location and host species of initial virus isolation</t>
  </si>
  <si>
    <t>Betaarterivirus americense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</si>
</sst>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b/>
      <sz val="11"/>
      <color rgb="FFFA7D00"/>
      <name val="Calibri"/>
      <family val="2"/>
      <scheme val="minor"/>
    </font>
    <font>
      <i/>
      <sz val="12"/>
      <color theme="1"/>
      <name val="Calibri"/>
      <family val="2"/>
      <scheme val="minor"/>
    </font>
    <font>
      <b/>
      <i/>
      <sz val="12"/>
      <color theme="1"/>
      <name val="Calibri"/>
      <family val="2"/>
      <scheme val="minor"/>
    </font>
  </fonts>
  <fills count="10">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
      <patternFill patternType="solid">
        <fgColor rgb="FFF2F2F2"/>
      </patternFill>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rgb="FF7F7F7F"/>
      </left>
      <right style="thin">
        <color rgb="FF7F7F7F"/>
      </right>
      <top style="thin">
        <color rgb="FF7F7F7F"/>
      </top>
      <bottom style="thin">
        <color rgb="FF7F7F7F"/>
      </bottom>
      <diagonal/>
    </border>
  </borders>
  <cellStyleXfs count="4">
    <xf numFmtId="0" fontId="0" fillId="0" borderId="0"/>
    <xf numFmtId="0" fontId="1" fillId="2" borderId="0" applyNumberFormat="0" applyBorder="0" applyAlignment="0" applyProtection="0"/>
    <xf numFmtId="0" fontId="6" fillId="0" borderId="0" applyNumberFormat="0" applyFill="0" applyBorder="0" applyAlignment="0" applyProtection="0"/>
    <xf numFmtId="0" fontId="30" fillId="9" borderId="8" applyNumberFormat="0" applyAlignment="0" applyProtection="0"/>
  </cellStyleXfs>
  <cellXfs count="59">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1" fillId="9" borderId="8" xfId="3" applyFont="1" applyAlignment="1">
      <alignment horizontal="left" vertical="top"/>
    </xf>
    <xf numFmtId="0" fontId="32" fillId="9" borderId="8" xfId="3" applyFont="1" applyAlignment="1">
      <alignment horizontal="left" vertical="top"/>
    </xf>
    <xf numFmtId="0" fontId="32" fillId="9" borderId="8" xfId="3" applyFont="1"/>
    <xf numFmtId="0" fontId="10" fillId="9" borderId="8" xfId="3" applyFont="1"/>
    <xf numFmtId="0" fontId="1" fillId="9" borderId="8" xfId="3" applyFont="1"/>
    <xf numFmtId="0" fontId="31" fillId="7" borderId="1" xfId="0" applyFont="1" applyFill="1" applyBorder="1"/>
    <xf numFmtId="0" fontId="10" fillId="7" borderId="1" xfId="0" applyFont="1" applyFill="1" applyBorder="1"/>
    <xf numFmtId="0" fontId="31" fillId="9" borderId="8" xfId="3" applyFont="1" applyAlignment="1">
      <alignment horizontal="left" vertical="top"/>
    </xf>
    <xf numFmtId="0" fontId="31" fillId="9" borderId="8" xfId="3" applyFont="1"/>
    <xf numFmtId="0" fontId="31" fillId="4" borderId="1" xfId="0" applyFont="1" applyFill="1" applyBorder="1"/>
    <xf numFmtId="0" fontId="8"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4">
    <cellStyle name="60% - Accent3" xfId="1" builtinId="40"/>
    <cellStyle name="Calculation" xfId="3" builtinId="22"/>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CCFFCC"/>
      <color rgb="FFFFD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topLeftCell="A109" zoomScale="120" zoomScaleNormal="120" workbookViewId="0"/>
  </sheetViews>
  <sheetFormatPr baseColWidth="10" defaultColWidth="11"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12"/>
  <sheetViews>
    <sheetView tabSelected="1" topLeftCell="S1" zoomScaleNormal="100" workbookViewId="0">
      <pane ySplit="4" topLeftCell="A5" activePane="bottomLeft" state="frozen"/>
      <selection pane="bottomLeft" activeCell="AD6" sqref="AD6"/>
    </sheetView>
  </sheetViews>
  <sheetFormatPr baseColWidth="10" defaultColWidth="11" defaultRowHeight="16" x14ac:dyDescent="0.2"/>
  <cols>
    <col min="1" max="1" width="9.6640625" style="2" customWidth="1"/>
    <col min="2" max="2" width="9" style="2" bestFit="1" customWidth="1"/>
    <col min="3" max="3" width="13.1640625" style="2" customWidth="1"/>
    <col min="4" max="4" width="11.1640625" style="2" bestFit="1" customWidth="1"/>
    <col min="5" max="6" width="10.83203125" style="2"/>
    <col min="7" max="7" width="13" style="2" customWidth="1"/>
    <col min="8" max="9" width="10.83203125" style="2"/>
    <col min="10" max="10" width="14" style="2" customWidth="1"/>
    <col min="11" max="11" width="12" style="2" customWidth="1"/>
    <col min="12" max="12" width="15" style="2" customWidth="1"/>
    <col min="13" max="13" width="16.5" style="2" customWidth="1"/>
    <col min="14" max="14" width="14.6640625" style="2" customWidth="1"/>
    <col min="15" max="15" width="24.1640625" style="2" customWidth="1"/>
    <col min="16" max="16" width="9.1640625" style="14" customWidth="1"/>
    <col min="17" max="17" width="7.6640625" style="14" customWidth="1"/>
    <col min="18" max="18" width="14.33203125" style="14" customWidth="1"/>
    <col min="19" max="21" width="10.83203125" style="14"/>
    <col min="22" max="22" width="12.6640625" style="14" customWidth="1"/>
    <col min="23" max="23" width="10.83203125" style="14"/>
    <col min="24" max="24" width="16.33203125" style="14" customWidth="1"/>
    <col min="25" max="26" width="13.1640625" style="14" customWidth="1"/>
    <col min="27" max="27" width="16.5" style="14" customWidth="1"/>
    <col min="28" max="28" width="16" style="14" customWidth="1"/>
    <col min="29" max="29" width="14" style="14" customWidth="1"/>
    <col min="30" max="30" width="23.6640625" style="26" customWidth="1"/>
    <col min="31" max="31" width="5.6640625" style="4" customWidth="1"/>
    <col min="32" max="32" width="4.6640625" style="4" customWidth="1"/>
    <col min="33" max="33" width="4.1640625" style="4" customWidth="1"/>
    <col min="34" max="34" width="3.83203125" style="4" customWidth="1"/>
    <col min="35" max="35" width="3.6640625" style="4" customWidth="1"/>
    <col min="36" max="36" width="1.1640625" style="4" customWidth="1"/>
    <col min="37" max="37" width="12.5" style="4" hidden="1" customWidth="1"/>
    <col min="38" max="39" width="10.83203125" style="15"/>
    <col min="40" max="40" width="56.6640625" style="1" customWidth="1"/>
  </cols>
  <sheetData>
    <row r="1" spans="1:41" s="17" customFormat="1" ht="24" x14ac:dyDescent="0.3">
      <c r="A1" s="18" t="s">
        <v>81</v>
      </c>
      <c r="B1" s="56" t="s">
        <v>112</v>
      </c>
      <c r="C1" s="56"/>
      <c r="D1" s="56"/>
      <c r="E1" s="57" t="str">
        <f ca="1">IF(LEN(cellFilenameFormatErrors)=0,LEFT(cellBaseFilename,9),"Code is automatically derived from the filename: 'YEAR.###X.[STATUS.][v#.]DESCRIPTION.xlsx', X=SC code")</f>
        <v>2023.002S</v>
      </c>
      <c r="F1" s="57"/>
      <c r="G1" s="57"/>
      <c r="H1" s="57"/>
      <c r="I1" s="57"/>
      <c r="J1" s="57"/>
      <c r="K1" s="57"/>
      <c r="L1" s="57"/>
      <c r="M1" s="57"/>
      <c r="N1" s="57"/>
      <c r="O1" s="57"/>
      <c r="P1" s="47"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48"/>
      <c r="R1" s="48"/>
      <c r="S1" s="48"/>
      <c r="T1" s="48"/>
      <c r="U1" s="48"/>
      <c r="V1" s="48"/>
      <c r="W1" s="48"/>
      <c r="X1" s="48"/>
      <c r="Y1" s="48"/>
      <c r="Z1" s="48"/>
      <c r="AA1" s="48"/>
      <c r="AB1" s="48"/>
      <c r="AC1" s="48"/>
      <c r="AD1" s="29" t="s">
        <v>28</v>
      </c>
      <c r="AE1" s="25" t="str" cm="1">
        <f t="array" aca="1" ref="AE1" ca="1">MID(CELL("filename",'Proposal Template'!$B$1),SEARCH("[",CELL("filename",'Proposal Template'!$B$1))+1, SEARCH("]",CELL("filename",'Proposal Template'!$B$1))-SEARCH("[",CELL("filename",'Proposal Template'!$B$1))-1)</f>
        <v>2023.002S.A.v1.Arteriviridae_7sprenamed.xlsx</v>
      </c>
      <c r="AF1" s="23"/>
      <c r="AG1" s="16"/>
      <c r="AH1" s="16"/>
      <c r="AI1" s="16"/>
      <c r="AJ1" s="16"/>
      <c r="AK1" s="16"/>
      <c r="AL1" s="16"/>
      <c r="AM1" s="16"/>
      <c r="AN1" s="16"/>
      <c r="AO1"/>
    </row>
    <row r="2" spans="1:41" ht="19" x14ac:dyDescent="0.25">
      <c r="A2" s="18" t="s">
        <v>113</v>
      </c>
      <c r="B2" s="56" t="s">
        <v>111</v>
      </c>
      <c r="C2" s="56"/>
      <c r="D2" s="56"/>
      <c r="E2" s="58"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Animal +ssRNA (S) proposals</v>
      </c>
      <c r="F2" s="58"/>
      <c r="G2" s="58"/>
      <c r="H2" s="58"/>
      <c r="I2" s="58"/>
      <c r="J2" s="58"/>
      <c r="K2" s="58"/>
      <c r="L2" s="58"/>
      <c r="M2" s="58"/>
      <c r="N2" s="58"/>
      <c r="O2" s="58"/>
      <c r="P2" s="49" t="str">
        <f ca="1">_xlfn.CONCAT(
IF(NOT(ISERROR(AF2)),"","Study Section code ('"&amp;AE2&amp;"') is not valid; ")
)</f>
        <v/>
      </c>
      <c r="Q2" s="50"/>
      <c r="R2" s="50"/>
      <c r="S2" s="50"/>
      <c r="T2" s="50"/>
      <c r="U2" s="50"/>
      <c r="V2" s="50"/>
      <c r="W2" s="50"/>
      <c r="X2" s="50"/>
      <c r="Y2" s="50"/>
      <c r="Z2" s="50"/>
      <c r="AA2" s="50"/>
      <c r="AB2" s="50"/>
      <c r="AC2" s="50"/>
      <c r="AD2" s="30" t="s">
        <v>28</v>
      </c>
      <c r="AE2" s="24" t="str">
        <f ca="1">MID(AE1,9,1)</f>
        <v>S</v>
      </c>
      <c r="AF2" s="24" t="str">
        <f ca="1">VLOOKUP(AE2,studySectionCodeLUT,2,FALSE)</f>
        <v>Animal +ssRNA (S) proposals</v>
      </c>
      <c r="AG2" s="3"/>
      <c r="AH2" s="3"/>
      <c r="AI2" s="3"/>
      <c r="AJ2" s="3"/>
      <c r="AK2" s="3"/>
      <c r="AL2" s="3"/>
      <c r="AM2" s="3"/>
      <c r="AN2" s="3"/>
    </row>
    <row r="3" spans="1:41" ht="36" customHeight="1" x14ac:dyDescent="0.2">
      <c r="A3" s="51" t="s">
        <v>21</v>
      </c>
      <c r="B3" s="51"/>
      <c r="C3" s="51"/>
      <c r="D3" s="51"/>
      <c r="E3" s="51"/>
      <c r="F3" s="51"/>
      <c r="G3" s="51"/>
      <c r="H3" s="51"/>
      <c r="I3" s="51"/>
      <c r="J3" s="51"/>
      <c r="K3" s="51"/>
      <c r="L3" s="51"/>
      <c r="M3" s="51"/>
      <c r="N3" s="51"/>
      <c r="O3" s="51"/>
      <c r="P3" s="52" t="s">
        <v>22</v>
      </c>
      <c r="Q3" s="52"/>
      <c r="R3" s="52"/>
      <c r="S3" s="52"/>
      <c r="T3" s="52"/>
      <c r="U3" s="52"/>
      <c r="V3" s="52"/>
      <c r="W3" s="52"/>
      <c r="X3" s="52"/>
      <c r="Y3" s="52"/>
      <c r="Z3" s="52"/>
      <c r="AA3" s="52"/>
      <c r="AB3" s="52"/>
      <c r="AC3" s="52"/>
      <c r="AD3" s="52"/>
      <c r="AE3" s="53" t="s">
        <v>110</v>
      </c>
      <c r="AF3" s="54"/>
      <c r="AG3" s="54"/>
      <c r="AH3" s="54"/>
      <c r="AI3" s="54"/>
      <c r="AJ3" s="54"/>
      <c r="AK3" s="55"/>
      <c r="AL3" s="45" t="s">
        <v>109</v>
      </c>
      <c r="AM3" s="46"/>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A5" s="34" t="s">
        <v>117</v>
      </c>
      <c r="B5" s="34"/>
      <c r="C5" s="41" t="s">
        <v>118</v>
      </c>
      <c r="D5" s="41"/>
      <c r="E5" s="41" t="s">
        <v>119</v>
      </c>
      <c r="F5" s="35"/>
      <c r="G5" s="41" t="s">
        <v>120</v>
      </c>
      <c r="H5" s="41"/>
      <c r="I5" s="41" t="s">
        <v>121</v>
      </c>
      <c r="J5" s="41" t="s">
        <v>122</v>
      </c>
      <c r="K5" s="41" t="s">
        <v>116</v>
      </c>
      <c r="L5" s="42" t="s">
        <v>123</v>
      </c>
      <c r="M5" s="43" t="s">
        <v>124</v>
      </c>
      <c r="N5" s="43" t="s">
        <v>125</v>
      </c>
      <c r="O5" s="43" t="s">
        <v>139</v>
      </c>
      <c r="P5" s="39" t="s">
        <v>117</v>
      </c>
      <c r="Q5" s="39"/>
      <c r="R5" s="39" t="s">
        <v>118</v>
      </c>
      <c r="S5" s="39"/>
      <c r="T5" s="39" t="s">
        <v>119</v>
      </c>
      <c r="U5" s="39"/>
      <c r="V5" s="39" t="s">
        <v>120</v>
      </c>
      <c r="W5" s="39"/>
      <c r="X5" s="39" t="s">
        <v>121</v>
      </c>
      <c r="Y5" s="39" t="s">
        <v>122</v>
      </c>
      <c r="Z5" s="39" t="s">
        <v>116</v>
      </c>
      <c r="AA5" s="39" t="s">
        <v>123</v>
      </c>
      <c r="AB5" s="39" t="s">
        <v>124</v>
      </c>
      <c r="AC5" s="39" t="s">
        <v>125</v>
      </c>
      <c r="AD5" s="44" t="s">
        <v>153</v>
      </c>
      <c r="AL5" s="15" t="s">
        <v>37</v>
      </c>
      <c r="AM5" s="15" t="s">
        <v>28</v>
      </c>
      <c r="AN5" s="1" t="s">
        <v>126</v>
      </c>
    </row>
    <row r="6" spans="1:41" x14ac:dyDescent="0.2">
      <c r="A6" s="34" t="s">
        <v>117</v>
      </c>
      <c r="B6" s="34"/>
      <c r="C6" s="34" t="s">
        <v>118</v>
      </c>
      <c r="D6" s="34"/>
      <c r="E6" s="34" t="s">
        <v>119</v>
      </c>
      <c r="F6" s="35"/>
      <c r="G6" s="35" t="s">
        <v>120</v>
      </c>
      <c r="H6" s="35"/>
      <c r="I6" s="35" t="s">
        <v>121</v>
      </c>
      <c r="J6" s="35" t="s">
        <v>122</v>
      </c>
      <c r="K6" s="35" t="s">
        <v>116</v>
      </c>
      <c r="L6" s="36" t="s">
        <v>123</v>
      </c>
      <c r="M6" s="2" t="s">
        <v>124</v>
      </c>
      <c r="N6" s="2" t="s">
        <v>127</v>
      </c>
      <c r="O6" s="2" t="s">
        <v>128</v>
      </c>
      <c r="P6" s="14" t="s">
        <v>117</v>
      </c>
      <c r="R6" s="14" t="s">
        <v>118</v>
      </c>
      <c r="T6" s="14" t="s">
        <v>119</v>
      </c>
      <c r="V6" s="14" t="s">
        <v>120</v>
      </c>
      <c r="X6" s="14" t="s">
        <v>121</v>
      </c>
      <c r="Y6" s="14" t="s">
        <v>122</v>
      </c>
      <c r="Z6" s="14" t="s">
        <v>116</v>
      </c>
      <c r="AA6" s="14" t="s">
        <v>123</v>
      </c>
      <c r="AB6" s="14" t="s">
        <v>124</v>
      </c>
      <c r="AC6" s="14" t="s">
        <v>127</v>
      </c>
      <c r="AD6" s="26" t="s">
        <v>129</v>
      </c>
      <c r="AL6" s="15" t="s">
        <v>37</v>
      </c>
      <c r="AM6" s="15" t="s">
        <v>28</v>
      </c>
      <c r="AN6" s="1" t="s">
        <v>152</v>
      </c>
    </row>
    <row r="7" spans="1:41" x14ac:dyDescent="0.2">
      <c r="A7" s="38" t="s">
        <v>117</v>
      </c>
      <c r="B7" s="38"/>
      <c r="C7" s="38" t="s">
        <v>118</v>
      </c>
      <c r="D7" s="38"/>
      <c r="E7" s="38" t="s">
        <v>119</v>
      </c>
      <c r="F7" s="37"/>
      <c r="G7" s="37" t="s">
        <v>120</v>
      </c>
      <c r="H7" s="37"/>
      <c r="I7" s="37" t="s">
        <v>121</v>
      </c>
      <c r="J7" s="37" t="s">
        <v>122</v>
      </c>
      <c r="K7" s="37" t="s">
        <v>116</v>
      </c>
      <c r="L7" s="37" t="s">
        <v>123</v>
      </c>
      <c r="M7" s="2" t="s">
        <v>124</v>
      </c>
      <c r="N7" s="2" t="s">
        <v>130</v>
      </c>
      <c r="O7" s="2" t="s">
        <v>140</v>
      </c>
      <c r="P7" s="14" t="s">
        <v>117</v>
      </c>
      <c r="R7" s="14" t="s">
        <v>118</v>
      </c>
      <c r="T7" s="14" t="s">
        <v>119</v>
      </c>
      <c r="V7" s="14" t="s">
        <v>120</v>
      </c>
      <c r="X7" s="14" t="s">
        <v>121</v>
      </c>
      <c r="Y7" s="14" t="s">
        <v>122</v>
      </c>
      <c r="Z7" s="14" t="s">
        <v>116</v>
      </c>
      <c r="AA7" s="14" t="s">
        <v>123</v>
      </c>
      <c r="AB7" s="14" t="s">
        <v>124</v>
      </c>
      <c r="AC7" s="14" t="s">
        <v>130</v>
      </c>
      <c r="AD7" s="26" t="s">
        <v>131</v>
      </c>
      <c r="AL7" s="15" t="s">
        <v>37</v>
      </c>
      <c r="AM7" s="15" t="s">
        <v>28</v>
      </c>
      <c r="AN7" s="1" t="s">
        <v>150</v>
      </c>
    </row>
    <row r="8" spans="1:41" x14ac:dyDescent="0.2">
      <c r="A8" s="2" t="s">
        <v>117</v>
      </c>
      <c r="C8" s="2" t="s">
        <v>118</v>
      </c>
      <c r="E8" s="2" t="s">
        <v>119</v>
      </c>
      <c r="G8" s="2" t="s">
        <v>120</v>
      </c>
      <c r="I8" s="2" t="s">
        <v>121</v>
      </c>
      <c r="J8" s="2" t="s">
        <v>122</v>
      </c>
      <c r="K8" s="2" t="s">
        <v>116</v>
      </c>
      <c r="L8" s="2" t="s">
        <v>136</v>
      </c>
      <c r="M8" s="2" t="s">
        <v>132</v>
      </c>
      <c r="O8" s="2" t="s">
        <v>141</v>
      </c>
      <c r="P8" s="14" t="s">
        <v>117</v>
      </c>
      <c r="R8" s="14" t="s">
        <v>118</v>
      </c>
      <c r="T8" s="14" t="s">
        <v>119</v>
      </c>
      <c r="V8" s="14" t="s">
        <v>120</v>
      </c>
      <c r="X8" s="14" t="s">
        <v>121</v>
      </c>
      <c r="Y8" s="14" t="s">
        <v>122</v>
      </c>
      <c r="Z8" s="14" t="s">
        <v>116</v>
      </c>
      <c r="AA8" s="14" t="s">
        <v>136</v>
      </c>
      <c r="AB8" s="14" t="s">
        <v>132</v>
      </c>
      <c r="AD8" s="26" t="s">
        <v>145</v>
      </c>
      <c r="AL8" s="15" t="s">
        <v>37</v>
      </c>
      <c r="AM8" s="15" t="s">
        <v>28</v>
      </c>
      <c r="AN8" s="1" t="s">
        <v>151</v>
      </c>
    </row>
    <row r="9" spans="1:41" x14ac:dyDescent="0.2">
      <c r="A9" s="2" t="s">
        <v>117</v>
      </c>
      <c r="C9" s="2" t="s">
        <v>118</v>
      </c>
      <c r="E9" s="2" t="s">
        <v>119</v>
      </c>
      <c r="G9" s="2" t="s">
        <v>120</v>
      </c>
      <c r="I9" s="2" t="s">
        <v>121</v>
      </c>
      <c r="J9" s="2" t="s">
        <v>122</v>
      </c>
      <c r="K9" s="2" t="s">
        <v>116</v>
      </c>
      <c r="L9" s="2" t="s">
        <v>136</v>
      </c>
      <c r="M9" s="2" t="s">
        <v>133</v>
      </c>
      <c r="N9" s="2" t="s">
        <v>137</v>
      </c>
      <c r="O9" s="2" t="s">
        <v>142</v>
      </c>
      <c r="P9" s="14" t="s">
        <v>117</v>
      </c>
      <c r="R9" s="14" t="s">
        <v>118</v>
      </c>
      <c r="T9" s="14" t="s">
        <v>119</v>
      </c>
      <c r="V9" s="14" t="s">
        <v>120</v>
      </c>
      <c r="X9" s="14" t="s">
        <v>121</v>
      </c>
      <c r="Y9" s="14" t="s">
        <v>122</v>
      </c>
      <c r="Z9" s="14" t="s">
        <v>116</v>
      </c>
      <c r="AA9" s="14" t="s">
        <v>136</v>
      </c>
      <c r="AB9" s="14" t="s">
        <v>133</v>
      </c>
      <c r="AC9" s="14" t="s">
        <v>137</v>
      </c>
      <c r="AD9" s="26" t="s">
        <v>146</v>
      </c>
      <c r="AL9" s="15" t="s">
        <v>37</v>
      </c>
      <c r="AM9" s="15" t="s">
        <v>28</v>
      </c>
      <c r="AN9" s="1" t="s">
        <v>149</v>
      </c>
    </row>
    <row r="10" spans="1:41" x14ac:dyDescent="0.2">
      <c r="A10" s="2" t="s">
        <v>117</v>
      </c>
      <c r="C10" s="2" t="s">
        <v>118</v>
      </c>
      <c r="E10" s="2" t="s">
        <v>119</v>
      </c>
      <c r="G10" s="2" t="s">
        <v>120</v>
      </c>
      <c r="I10" s="2" t="s">
        <v>121</v>
      </c>
      <c r="J10" s="2" t="s">
        <v>122</v>
      </c>
      <c r="K10" s="2" t="s">
        <v>116</v>
      </c>
      <c r="L10" s="2" t="s">
        <v>136</v>
      </c>
      <c r="M10" s="2" t="s">
        <v>134</v>
      </c>
      <c r="N10" s="2" t="s">
        <v>138</v>
      </c>
      <c r="O10" s="2" t="s">
        <v>143</v>
      </c>
      <c r="P10" s="14" t="s">
        <v>117</v>
      </c>
      <c r="R10" s="14" t="s">
        <v>118</v>
      </c>
      <c r="T10" s="14" t="s">
        <v>119</v>
      </c>
      <c r="V10" s="14" t="s">
        <v>120</v>
      </c>
      <c r="X10" s="14" t="s">
        <v>121</v>
      </c>
      <c r="Y10" s="14" t="s">
        <v>122</v>
      </c>
      <c r="Z10" s="14" t="s">
        <v>116</v>
      </c>
      <c r="AA10" s="14" t="s">
        <v>136</v>
      </c>
      <c r="AB10" s="14" t="s">
        <v>134</v>
      </c>
      <c r="AC10" s="14" t="s">
        <v>138</v>
      </c>
      <c r="AD10" s="26" t="s">
        <v>147</v>
      </c>
      <c r="AL10" s="15" t="s">
        <v>37</v>
      </c>
      <c r="AM10" s="15" t="s">
        <v>28</v>
      </c>
      <c r="AN10" s="1" t="s">
        <v>149</v>
      </c>
    </row>
    <row r="11" spans="1:41" x14ac:dyDescent="0.2">
      <c r="A11" s="2" t="s">
        <v>117</v>
      </c>
      <c r="C11" s="2" t="s">
        <v>118</v>
      </c>
      <c r="E11" s="2" t="s">
        <v>119</v>
      </c>
      <c r="G11" s="2" t="s">
        <v>120</v>
      </c>
      <c r="I11" s="2" t="s">
        <v>121</v>
      </c>
      <c r="J11" s="2" t="s">
        <v>122</v>
      </c>
      <c r="K11" s="2" t="s">
        <v>116</v>
      </c>
      <c r="L11" s="2" t="s">
        <v>136</v>
      </c>
      <c r="M11" s="2" t="s">
        <v>135</v>
      </c>
      <c r="O11" s="2" t="s">
        <v>144</v>
      </c>
      <c r="P11" s="14" t="s">
        <v>117</v>
      </c>
      <c r="R11" s="14" t="s">
        <v>118</v>
      </c>
      <c r="T11" s="14" t="s">
        <v>119</v>
      </c>
      <c r="V11" s="14" t="s">
        <v>120</v>
      </c>
      <c r="X11" s="14" t="s">
        <v>121</v>
      </c>
      <c r="Y11" s="14" t="s">
        <v>122</v>
      </c>
      <c r="Z11" s="14" t="s">
        <v>116</v>
      </c>
      <c r="AA11" s="14" t="s">
        <v>136</v>
      </c>
      <c r="AB11" s="14" t="s">
        <v>135</v>
      </c>
      <c r="AD11" s="26" t="s">
        <v>148</v>
      </c>
      <c r="AL11" s="15" t="s">
        <v>37</v>
      </c>
      <c r="AM11" s="15" t="s">
        <v>28</v>
      </c>
      <c r="AN11" s="1" t="s">
        <v>149</v>
      </c>
    </row>
    <row r="12" spans="1:41" x14ac:dyDescent="0.2">
      <c r="AD12" s="40"/>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58 Q3:AC1048558">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59:AC1048576">
    <cfRule type="expression" dxfId="2" priority="22">
      <formula>AND(NOT(ISBLANK(P1048559)),COUNTA(Q1048559:$AD1048560)=0)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7">
    <dataValidation type="custom" allowBlank="1" showInputMessage="1" showErrorMessage="1" errorTitle="Binomial Naming" error="Species name must start with the name of it's genus." promptTitle="binomial" sqref="AD1:AD3" xr:uid="{AAC727FB-1849-4955-81BA-82BC5423FB23}">
      <formula1>OR(LEFT(AD1048557,LEN(AB1048557))=AB1048557,AD1048557="Species")</formula1>
    </dataValidation>
    <dataValidation type="custom" allowBlank="1" showInputMessage="1" showErrorMessage="1" errorTitle="Binomial Naming" error="Species name must start with the name of it's genus." promptTitle="binomial" sqref="AD4" xr:uid="{9781A597-883E-48F6-B3D2-37C5827FAC25}">
      <formula1>OR(LEFT(#REF!,LEN(#REF!))=#REF!,#REF!="Species")</formula1>
    </dataValidation>
    <dataValidation type="custom" allowBlank="1" showInputMessage="1" showErrorMessage="1" errorTitle="Binomial Naming" error="Species name must start with the name of it's genus." promptTitle="binomial" sqref="AD5:AD6" xr:uid="{0556D745-F850-44A3-81F7-48A49B6AF032}">
      <formula1>OR(LEFT(AD2,LEN(AB2))=AB2,AD2="Species")</formula1>
    </dataValidation>
    <dataValidation type="custom" allowBlank="1" showInputMessage="1" showErrorMessage="1" errorTitle="Binomial Naming" error="Species name must start with the name of it's genus." promptTitle="binomial" sqref="AD7" xr:uid="{52A93126-DA28-4BA4-A215-31A3C636D906}">
      <formula1>OR(LEFT(AD5,LEN(AB5))=AB5,AD5="Species")</formula1>
    </dataValidation>
    <dataValidation type="custom" allowBlank="1" showInputMessage="1" showErrorMessage="1" errorTitle="Binomial Naming" error="Species name must start with the name of it's genus." promptTitle="binomial" sqref="AD8:AD13" xr:uid="{0838BD02-89F2-4765-8991-58E9C6BC8955}">
      <formula1>OR(LEFT(#REF!,LEN(#REF!))=#REF!,#REF!="Species")</formula1>
    </dataValidation>
    <dataValidation allowBlank="1" showErrorMessage="1" errorTitle="No spaces allowed" error="Taxon names above the rank of species may NOT contain spaces." promptTitle="No spaces allowed" prompt="Taxon names above the rank of species may NOT contain spaces." sqref="P1:P1048576 Q3:AC1048576" xr:uid="{E2ED0F09-BA9C-4033-89AB-2D289CDD4619}"/>
    <dataValidation type="custom" allowBlank="1" showInputMessage="1" showErrorMessage="1" errorTitle="Binomial Naming" error="Species name must start with the name of it's genus." promptTitle="binomial" sqref="AD14:AD1048576" xr:uid="{37ACC7C1-F0B2-4E74-A9EB-4D369935E15E}">
      <formula1>OR(LEFT(AD10,LEN(AB10))=AB10,AD10="Species")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pageSetup orientation="portrait" r:id="rId3"/>
  <legacyDrawing r:id="rId4"/>
  <extLst>
    <ext xmlns:x14="http://schemas.microsoft.com/office/spreadsheetml/2009/9/main" uri="{CCE6A557-97BC-4b89-ADB6-D9C93CAAB3DF}">
      <x14:dataValidations xmlns:xm="http://schemas.microsoft.com/office/excel/2006/main" count="5">
        <x14:dataValidation type="list" allowBlank="1" showInputMessage="1" showErrorMessage="1" xr:uid="{17F7FAFC-7005-472B-BDF0-A5DC690D3CEC}">
          <x14:formula1>
            <xm:f>'Menu Items (Do not change)'!$E:$E</xm:f>
          </x14:formula1>
          <xm:sqref>AM1:AM2 AM4:AM1048576</xm:sqref>
        </x14:dataValidation>
        <x14:dataValidation type="list" errorStyle="warning" allowBlank="1" showInputMessage="1" showErrorMessage="1" xr:uid="{A7BE0863-70CC-47C6-90B9-356F7980857A}">
          <x14:formula1>
            <xm:f>'Menu Items (Do not change)'!$D:$D</xm:f>
          </x14:formula1>
          <xm:sqref>AL1:AL2 AL4:AL1048576</xm:sqref>
        </x14:dataValidation>
        <x14:dataValidation type="list" allowBlank="1" showInputMessage="1" showErrorMessage="1" xr:uid="{2FF46968-9F0B-4DC5-9C8C-C48A8E42E92F}">
          <x14:formula1>
            <xm:f>'Menu Items (Do not change)'!$A:$A</xm:f>
          </x14:formula1>
          <xm:sqref>AI1:AI1048576</xm:sqref>
        </x14:dataValidation>
        <x14:dataValidation type="list" allowBlank="1" showInputMessage="1" showErrorMessage="1" xr:uid="{10FE7D82-4148-4852-AEB0-F18F80C45F6F}">
          <x14:formula1>
            <xm:f>'Menu Items (Do not change)'!$B:$B</xm:f>
          </x14:formula1>
          <xm:sqref>AJ1:AJ1048576</xm:sqref>
        </x14:dataValidation>
        <x14:dataValidation type="list" allowBlank="1" showInputMessage="1" showErrorMessage="1" xr:uid="{E192E2DD-425C-454E-85BF-A25FDEF4B1FD}">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1"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Murilo Zerbini</cp:lastModifiedBy>
  <dcterms:created xsi:type="dcterms:W3CDTF">2023-02-08T19:24:03Z</dcterms:created>
  <dcterms:modified xsi:type="dcterms:W3CDTF">2023-10-21T22:51:00Z</dcterms:modified>
</cp:coreProperties>
</file>