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Data Drive\Data\Project\ICTV\Proposals Secretary\TPs 2024\M_received\"/>
    </mc:Choice>
  </mc:AlternateContent>
  <xr:revisionPtr revIDLastSave="0" documentId="13_ncr:1_{62F537A3-89E6-4EF3-8DC9-70F6DEA2B947}" xr6:coauthVersionLast="47" xr6:coauthVersionMax="47" xr10:uidLastSave="{00000000-0000-0000-0000-000000000000}"/>
  <bookViews>
    <workbookView xWindow="28680" yWindow="-120" windowWidth="29040" windowHeight="1572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rPr>
          <t>virus name</t>
        </r>
        <r>
          <rPr>
            <sz val="12"/>
            <color rgb="FF000000"/>
            <rFont val="Calibri"/>
            <family val="2"/>
          </rPr>
          <t xml:space="preserve">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<sst xmlns="http://schemas.openxmlformats.org/spreadsheetml/2006/main" count="202" uniqueCount="138">
  <si>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</si>
  <si>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</si>
  <si>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</si>
  <si>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</si>
  <si>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</si>
  <si>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</si>
  <si>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</si>
  <si>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</si>
  <si>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</si>
  <si>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</si>
  <si>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</si>
  <si>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</si>
  <si>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</si>
  <si>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</si>
  <si>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</si>
  <si>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</si>
  <si>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</si>
  <si>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</si>
  <si>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</si>
  <si>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</si>
  <si>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</si>
  <si>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</si>
  <si>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</si>
  <si>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</si>
  <si>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</si>
  <si>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</si>
  <si>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</si>
  <si>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</si>
  <si>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</si>
  <si>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</si>
  <si>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</si>
  <si>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</si>
  <si>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</si>
  <si>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</si>
  <si>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</si>
  <si>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</si>
  <si>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</si>
  <si>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</si>
  <si>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</si>
  <si>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</si>
  <si>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</si>
  <si>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</si>
  <si>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</si>
  <si>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</si>
  <si>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</si>
  <si>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</si>
  <si>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</si>
  <si>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</si>
  <si>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</si>
  <si>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</si>
  <si>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</si>
  <si>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</si>
  <si>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</si>
  <si>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</si>
  <si>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</si>
  <si>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</si>
  <si>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</si>
  <si>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</si>
  <si>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</si>
  <si>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</si>
  <si>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</si>
  <si>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</si>
  <si>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</si>
  <si>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</si>
  <si>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</si>
  <si>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</si>
  <si>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</si>
  <si>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</si>
  <si>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</si>
  <si>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</si>
  <si>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</si>
  <si>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</si>
  <si>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</si>
  <si>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</si>
  <si>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</si>
  <si>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</si>
  <si>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</si>
  <si>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</si>
  <si>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</si>
  <si>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</si>
  <si>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</si>
  <si>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</si>
  <si>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</si>
  <si>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</si>
  <si>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</si>
  <si>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</si>
  <si>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</si>
  <si>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</si>
  <si>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</si>
  <si>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</si>
  <si>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</si>
  <si>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</si>
  <si>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</si>
  <si>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</si>
  <si>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</si>
  <si>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</si>
  <si>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</si>
  <si>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</si>
  <si>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</si>
  <si>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</si>
  <si>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</si>
  <si>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</si>
  <si>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</si>
  <si>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</si>
  <si>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</si>
  <si>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</si>
  <si>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</si>
  <si>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</si>
  <si>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</si>
  <si>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</si>
  <si>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</si>
  <si>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</si>
  <si>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</si>
  <si>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</si>
  <si>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</si>
  <si>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</si>
  <si>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</si>
  <si>
    <t>Orthornavirae</t>
  </si>
  <si>
    <t>Duplornaviricota</t>
  </si>
  <si>
    <t>Resentoviricetes</t>
  </si>
  <si>
    <t>Reovirales</t>
  </si>
  <si>
    <t>Sedoreoviridae</t>
  </si>
  <si>
    <t>Crabreovirus</t>
  </si>
  <si>
    <t>Crabreovirus callinectes</t>
  </si>
  <si>
    <t>Callinectes sapidus reovirus 1</t>
  </si>
  <si>
    <t>Scylla serrata reovirus SZ-2007</t>
  </si>
  <si>
    <t>Eriocheir Sinensis reovirus WX-2012</t>
  </si>
  <si>
    <t>CsRV1</t>
  </si>
  <si>
    <t>ESRV</t>
  </si>
  <si>
    <t>SZ-2007</t>
  </si>
  <si>
    <t>WX-2012</t>
  </si>
  <si>
    <t>X45</t>
  </si>
  <si>
    <t>SsRV</t>
  </si>
  <si>
    <t>KU311708 - KU311719</t>
  </si>
  <si>
    <t>HQ414127 - HQ414138</t>
  </si>
  <si>
    <t>KP638402 - KP638413</t>
  </si>
  <si>
    <t>Crabreovirus scylla</t>
  </si>
  <si>
    <t>Crabreovirus eriocheiris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</si>
</sst>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sz val="8"/>
      <name val="Calibri"/>
      <family val="2"/>
      <scheme val="minor"/>
    </font>
    <font>
      <i/>
      <sz val="11"/>
      <color theme="1"/>
      <name val="Lucida Grande"/>
      <family val="2"/>
    </font>
    <font>
      <b/>
      <i/>
      <sz val="11"/>
      <color theme="1"/>
      <name val="Lucida Grande"/>
      <family val="2"/>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5"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5" fillId="8" borderId="1" xfId="0" applyFont="1" applyFill="1" applyBorder="1" applyAlignment="1">
      <alignment horizontal="center" vertical="center"/>
    </xf>
    <xf numFmtId="0" fontId="15" fillId="8" borderId="1" xfId="0" applyFont="1" applyFill="1" applyBorder="1" applyAlignment="1">
      <alignment horizontal="center" vertical="center" wrapText="1"/>
    </xf>
    <xf numFmtId="0" fontId="17" fillId="5" borderId="4" xfId="0" applyFont="1" applyFill="1" applyBorder="1"/>
    <xf numFmtId="0" fontId="16" fillId="5" borderId="4" xfId="0" applyFont="1" applyFill="1" applyBorder="1"/>
    <xf numFmtId="0" fontId="16" fillId="0" borderId="4" xfId="0" applyFont="1" applyBorder="1"/>
    <xf numFmtId="0" fontId="18" fillId="7" borderId="1" xfId="0" applyFont="1" applyFill="1" applyBorder="1"/>
    <xf numFmtId="0" fontId="19" fillId="7" borderId="1" xfId="0" applyFont="1" applyFill="1" applyBorder="1" applyAlignment="1">
      <alignment horizontal="center" vertical="center"/>
    </xf>
    <xf numFmtId="0" fontId="20" fillId="7" borderId="1" xfId="0" applyFont="1" applyFill="1" applyBorder="1" applyAlignment="1">
      <alignment horizontal="center" vertical="center"/>
    </xf>
    <xf numFmtId="0" fontId="21" fillId="5" borderId="4" xfId="0" applyFont="1" applyFill="1" applyBorder="1"/>
    <xf numFmtId="0" fontId="16" fillId="5" borderId="6" xfId="0" applyFont="1" applyFill="1" applyBorder="1"/>
    <xf numFmtId="0" fontId="22" fillId="0" borderId="3" xfId="0" applyFont="1" applyBorder="1" applyAlignment="1">
      <alignment horizontal="center" vertical="center"/>
    </xf>
    <xf numFmtId="0" fontId="0" fillId="5" borderId="0" xfId="0" applyFill="1" applyAlignment="1">
      <alignment horizontal="left" vertical="top" wrapText="1"/>
    </xf>
    <xf numFmtId="0" fontId="28" fillId="0" borderId="0" xfId="0" applyFont="1" applyAlignment="1">
      <alignment vertical="center"/>
    </xf>
    <xf numFmtId="0" fontId="15" fillId="6" borderId="1" xfId="0" applyFont="1" applyFill="1" applyBorder="1" applyAlignment="1">
      <alignment horizontal="left" vertical="center"/>
    </xf>
    <xf numFmtId="0" fontId="15" fillId="8" borderId="1" xfId="0" applyFont="1" applyFill="1" applyBorder="1" applyAlignment="1">
      <alignment horizontal="left" vertical="center"/>
    </xf>
    <xf numFmtId="0" fontId="15" fillId="8" borderId="1" xfId="0" applyFont="1" applyFill="1" applyBorder="1" applyAlignment="1">
      <alignment horizontal="left" vertical="center" wrapText="1"/>
    </xf>
    <xf numFmtId="0" fontId="29" fillId="3" borderId="1" xfId="1" applyFont="1" applyFill="1" applyBorder="1" applyAlignment="1">
      <alignment horizontal="left" vertical="center"/>
    </xf>
    <xf numFmtId="0" fontId="15" fillId="7" borderId="1" xfId="0" applyFont="1" applyFill="1" applyBorder="1" applyAlignment="1">
      <alignment horizontal="left" vertical="center"/>
    </xf>
    <xf numFmtId="0" fontId="31" fillId="7" borderId="1" xfId="0" applyFont="1" applyFill="1" applyBorder="1" applyAlignment="1">
      <alignment horizontal="left" vertical="center"/>
    </xf>
    <xf numFmtId="0" fontId="32" fillId="7" borderId="1" xfId="0" applyFont="1" applyFill="1" applyBorder="1" applyAlignment="1">
      <alignment horizontal="left" vertical="center"/>
    </xf>
    <xf numFmtId="0" fontId="15" fillId="6" borderId="1" xfId="0" applyFont="1" applyFill="1" applyBorder="1" applyAlignment="1">
      <alignment horizontal="left" vertical="center" wrapText="1"/>
    </xf>
    <xf numFmtId="0" fontId="15" fillId="0" borderId="1" xfId="0" applyFont="1" applyBorder="1" applyAlignment="1">
      <alignment horizontal="left" vertical="center"/>
    </xf>
    <xf numFmtId="0" fontId="29" fillId="0" borderId="0" xfId="0" applyFont="1" applyAlignment="1">
      <alignment horizontal="left"/>
    </xf>
    <xf numFmtId="0" fontId="29" fillId="0" borderId="0" xfId="0" applyFont="1" applyAlignment="1">
      <alignment horizontal="left" vertical="center"/>
    </xf>
    <xf numFmtId="0" fontId="22" fillId="8" borderId="6" xfId="0" applyFont="1" applyFill="1" applyBorder="1" applyAlignment="1">
      <alignment horizontal="center" vertical="center"/>
    </xf>
    <xf numFmtId="0" fontId="22" fillId="8" borderId="2" xfId="0" applyFont="1" applyFill="1" applyBorder="1" applyAlignment="1">
      <alignment horizontal="center" vertical="center"/>
    </xf>
    <xf numFmtId="0" fontId="27" fillId="5" borderId="7" xfId="0" applyFont="1" applyFill="1" applyBorder="1" applyAlignment="1">
      <alignment horizontal="left"/>
    </xf>
    <xf numFmtId="0" fontId="27"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2" fillId="4" borderId="3" xfId="0" applyFont="1" applyFill="1" applyBorder="1" applyAlignment="1">
      <alignment horizontal="center" vertical="center"/>
    </xf>
    <xf numFmtId="0" fontId="22" fillId="7" borderId="3" xfId="0" applyFont="1" applyFill="1" applyBorder="1" applyAlignment="1">
      <alignment horizontal="center" vertical="center"/>
    </xf>
    <xf numFmtId="0" fontId="22" fillId="6" borderId="5" xfId="0" applyFont="1" applyFill="1" applyBorder="1" applyAlignment="1">
      <alignment horizontal="center" vertical="center"/>
    </xf>
    <xf numFmtId="0" fontId="22" fillId="6" borderId="6" xfId="0" applyFont="1" applyFill="1" applyBorder="1" applyAlignment="1">
      <alignment horizontal="center" vertical="center"/>
    </xf>
    <xf numFmtId="0" fontId="22" fillId="6" borderId="2" xfId="0" applyFont="1" applyFill="1" applyBorder="1" applyAlignment="1">
      <alignment horizontal="center" vertical="center"/>
    </xf>
    <xf numFmtId="0" fontId="23" fillId="5" borderId="1" xfId="0" applyFont="1" applyFill="1" applyBorder="1" applyAlignment="1">
      <alignment horizontal="right"/>
    </xf>
    <xf numFmtId="0" fontId="26"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Hughes, Holly (CDC/NCEZID/DVBD/ADB)" id="{E5B4E2F1-5BEA-459B-B6CD-D9DB60C2D314}" userId="S::ltr8@cdc.gov::2fe0ab34-26dc-4360-84ac-93ba05d5ee0c"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E5" dT="2024-06-17T21:13:44.84" personId="{E5B4E2F1-5BEA-459B-B6CD-D9DB60C2D314}" id="{0C403F44-8263-42B5-930A-B88113681E79}">
    <text xml:space="preserve">Please add GenBank numbers
</text>
  </threadedComment>
</ThreadedComment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topLeftCell="A113" zoomScale="120" zoomScaleNormal="120" workbookViewId="0"/>
  </sheetViews>
  <sheetFormatPr defaultColWidth="11" defaultRowHeight="15.5"/>
  <cols>
    <col min="1" max="1" width="2.83203125" customWidth="1"/>
    <col min="2" max="2" width="173.5" customWidth="1"/>
  </cols>
  <sheetData>
    <row r="1" spans="2:2" ht="37" customHeight="1">
      <c r="B1" s="33" t="s">
        <v>114</v>
      </c>
    </row>
    <row r="2" spans="2:2" ht="232.5">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8"/>
  <sheetViews>
    <sheetView tabSelected="1" topLeftCell="Y1" zoomScale="130" zoomScaleNormal="130" workbookViewId="0">
      <pane ySplit="4" topLeftCell="A5" activePane="bottomLeft" state="frozen"/>
      <selection pane="bottomLeft" activeCell="Y7" sqref="Y7"/>
    </sheetView>
  </sheetViews>
  <sheetFormatPr defaultColWidth="11" defaultRowHeight="15.5"/>
  <cols>
    <col min="1" max="1" width="15" style="2" bestFit="1" customWidth="1"/>
    <col min="2" max="2" width="9" style="2" bestFit="1" customWidth="1"/>
    <col min="3" max="3" width="8.33203125" style="2" bestFit="1" customWidth="1"/>
    <col min="4" max="4" width="11.08203125" style="2" bestFit="1" customWidth="1"/>
    <col min="5" max="14" width="10.83203125" style="2"/>
    <col min="15" max="15" width="24.08203125" style="2" customWidth="1"/>
    <col min="16" max="16" width="17" style="14" customWidth="1"/>
    <col min="17" max="28" width="10.83203125" style="14"/>
    <col min="29" max="29" width="25.83203125" style="14" customWidth="1"/>
    <col min="30" max="30" width="33.5" style="26" customWidth="1"/>
    <col min="31" max="31" width="31.33203125" style="4" customWidth="1"/>
    <col min="32" max="32" width="34.08203125" style="4" customWidth="1"/>
    <col min="33" max="33" width="16.33203125" style="4" customWidth="1"/>
    <col min="34" max="34" width="27.33203125" style="4" bestFit="1" customWidth="1"/>
    <col min="35" max="35" width="17.08203125" style="4" bestFit="1" customWidth="1"/>
    <col min="36" max="36" width="20.33203125" style="4" bestFit="1" customWidth="1"/>
    <col min="37" max="37" width="12.5" style="4" bestFit="1" customWidth="1"/>
    <col min="38" max="39" width="10.83203125" style="15"/>
    <col min="40" max="40" width="56.58203125" style="1" customWidth="1"/>
  </cols>
  <sheetData>
    <row r="1" spans="1:41" s="17" customFormat="1" ht="23.5">
      <c r="A1" s="18" t="s">
        <v>81</v>
      </c>
      <c r="B1" s="56" t="s">
        <v>112</v>
      </c>
      <c r="C1" s="56"/>
      <c r="D1" s="56"/>
      <c r="E1" s="57" t="str">
        <f ca="1">IF(LEN(cellFilenameFormatErrors)=0,LEFT(cellBaseFilename,9),"Code is automatically derived from the filename: 'YEAR.###X.[STATUS.][v#.]DESCRIPTION.xlsx', X=SC code")</f>
        <v>2024.016M</v>
      </c>
      <c r="F1" s="57"/>
      <c r="G1" s="57"/>
      <c r="H1" s="57"/>
      <c r="I1" s="57"/>
      <c r="J1" s="57"/>
      <c r="K1" s="57"/>
      <c r="L1" s="57"/>
      <c r="M1" s="57"/>
      <c r="N1" s="57"/>
      <c r="O1" s="57"/>
      <c r="P1" s="4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8"/>
      <c r="R1" s="48"/>
      <c r="S1" s="48"/>
      <c r="T1" s="48"/>
      <c r="U1" s="48"/>
      <c r="V1" s="48"/>
      <c r="W1" s="48"/>
      <c r="X1" s="48"/>
      <c r="Y1" s="48"/>
      <c r="Z1" s="48"/>
      <c r="AA1" s="48"/>
      <c r="AB1" s="48"/>
      <c r="AC1" s="48"/>
      <c r="AD1" s="29" t="s">
        <v>28</v>
      </c>
      <c r="AE1" s="25" t="str" cm="1">
        <f t="array" aca="1" ref="AE1" ca="1">MID(CELL("filename",'Proposal Template'!$B$1),SEARCH("[",CELL("filename",'Proposal Template'!$B$1))+1, SEARCH("]",CELL("filename",'Proposal Template'!$B$1))-SEARCH("[",CELL("filename",'Proposal Template'!$B$1))-1)</f>
        <v>2024.016M.N.v1.Sedoreoviridae_1ng_3nsp.xlsx</v>
      </c>
      <c r="AF1" s="23"/>
      <c r="AG1" s="16"/>
      <c r="AH1" s="16"/>
      <c r="AI1" s="16"/>
      <c r="AJ1" s="16"/>
      <c r="AK1" s="16"/>
      <c r="AL1" s="16"/>
      <c r="AM1" s="16"/>
      <c r="AN1" s="16"/>
      <c r="AO1"/>
    </row>
    <row r="2" spans="1:41" ht="18.5">
      <c r="A2" s="18" t="s">
        <v>115</v>
      </c>
      <c r="B2" s="56" t="s">
        <v>111</v>
      </c>
      <c r="C2" s="56"/>
      <c r="D2" s="56"/>
      <c r="E2" s="5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dsRNA and -ssRNA (M) proposals</v>
      </c>
      <c r="F2" s="58"/>
      <c r="G2" s="58"/>
      <c r="H2" s="58"/>
      <c r="I2" s="58"/>
      <c r="J2" s="58"/>
      <c r="K2" s="58"/>
      <c r="L2" s="58"/>
      <c r="M2" s="58"/>
      <c r="N2" s="58"/>
      <c r="O2" s="58"/>
      <c r="P2" s="49" t="str">
        <f ca="1">_xlfn.CONCAT(
IF(NOT(ISERROR(AF2)),"","Study Section code ('"&amp;AE2&amp;"') is not valid; ")
)</f>
        <v/>
      </c>
      <c r="Q2" s="50"/>
      <c r="R2" s="50"/>
      <c r="S2" s="50"/>
      <c r="T2" s="50"/>
      <c r="U2" s="50"/>
      <c r="V2" s="50"/>
      <c r="W2" s="50"/>
      <c r="X2" s="50"/>
      <c r="Y2" s="50"/>
      <c r="Z2" s="50"/>
      <c r="AA2" s="50"/>
      <c r="AB2" s="50"/>
      <c r="AC2" s="50"/>
      <c r="AD2" s="30" t="s">
        <v>28</v>
      </c>
      <c r="AE2" s="24" t="str">
        <f ca="1">MID(AE1,9,1)</f>
        <v>M</v>
      </c>
      <c r="AF2" s="24" t="str">
        <f ca="1">VLOOKUP(AE2,studySectionCodeLUT,2,FALSE)</f>
        <v>Animal dsRNA and -ssRNA (M) proposals</v>
      </c>
      <c r="AG2" s="3"/>
      <c r="AH2" s="3"/>
      <c r="AI2" s="3"/>
      <c r="AJ2" s="3"/>
      <c r="AK2" s="3"/>
      <c r="AL2" s="3"/>
      <c r="AM2" s="3"/>
      <c r="AN2" s="3"/>
    </row>
    <row r="3" spans="1:41" ht="36" customHeight="1">
      <c r="A3" s="51" t="s">
        <v>21</v>
      </c>
      <c r="B3" s="51"/>
      <c r="C3" s="51"/>
      <c r="D3" s="51"/>
      <c r="E3" s="51"/>
      <c r="F3" s="51"/>
      <c r="G3" s="51"/>
      <c r="H3" s="51"/>
      <c r="I3" s="51"/>
      <c r="J3" s="51"/>
      <c r="K3" s="51"/>
      <c r="L3" s="51"/>
      <c r="M3" s="51"/>
      <c r="N3" s="51"/>
      <c r="O3" s="51"/>
      <c r="P3" s="52" t="s">
        <v>22</v>
      </c>
      <c r="Q3" s="52"/>
      <c r="R3" s="52"/>
      <c r="S3" s="52"/>
      <c r="T3" s="52"/>
      <c r="U3" s="52"/>
      <c r="V3" s="52"/>
      <c r="W3" s="52"/>
      <c r="X3" s="52"/>
      <c r="Y3" s="52"/>
      <c r="Z3" s="52"/>
      <c r="AA3" s="52"/>
      <c r="AB3" s="52"/>
      <c r="AC3" s="52"/>
      <c r="AD3" s="52"/>
      <c r="AE3" s="53" t="s">
        <v>110</v>
      </c>
      <c r="AF3" s="54"/>
      <c r="AG3" s="54"/>
      <c r="AH3" s="54"/>
      <c r="AI3" s="54"/>
      <c r="AJ3" s="54"/>
      <c r="AK3" s="55"/>
      <c r="AL3" s="45" t="s">
        <v>109</v>
      </c>
      <c r="AM3" s="46"/>
      <c r="AN3" s="31" t="s">
        <v>23</v>
      </c>
    </row>
    <row r="4" spans="1:41" s="8" customFormat="1" ht="32.15"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s="44" customFormat="1" ht="15" customHeight="1">
      <c r="A5" s="37"/>
      <c r="B5" s="37"/>
      <c r="C5" s="37"/>
      <c r="D5" s="37"/>
      <c r="E5" s="37"/>
      <c r="F5" s="37"/>
      <c r="G5" s="37"/>
      <c r="H5" s="37"/>
      <c r="I5" s="37"/>
      <c r="J5" s="37"/>
      <c r="K5" s="37"/>
      <c r="L5" s="37"/>
      <c r="M5" s="37"/>
      <c r="N5" s="37"/>
      <c r="O5" s="37"/>
      <c r="P5" s="38" t="s">
        <v>116</v>
      </c>
      <c r="Q5" s="38"/>
      <c r="R5" s="38" t="s">
        <v>117</v>
      </c>
      <c r="S5" s="38"/>
      <c r="T5" s="38" t="s">
        <v>118</v>
      </c>
      <c r="U5" s="38"/>
      <c r="V5" s="38" t="s">
        <v>119</v>
      </c>
      <c r="W5" s="38"/>
      <c r="X5" s="38" t="s">
        <v>120</v>
      </c>
      <c r="Y5" s="38"/>
      <c r="Z5" s="38" t="s">
        <v>121</v>
      </c>
      <c r="AA5" s="38"/>
      <c r="AB5" s="38" t="s">
        <v>122</v>
      </c>
      <c r="AC5" s="39"/>
      <c r="AD5" s="40"/>
      <c r="AE5" s="41"/>
      <c r="AF5" s="41"/>
      <c r="AG5" s="41"/>
      <c r="AH5" s="34"/>
      <c r="AI5" s="34"/>
      <c r="AJ5" s="34"/>
      <c r="AK5" s="34"/>
      <c r="AL5" s="35" t="s">
        <v>27</v>
      </c>
      <c r="AM5" s="36" t="s">
        <v>35</v>
      </c>
      <c r="AN5" s="42"/>
      <c r="AO5" s="43"/>
    </row>
    <row r="6" spans="1:41">
      <c r="P6" s="14" t="s">
        <v>116</v>
      </c>
      <c r="R6" s="14" t="s">
        <v>117</v>
      </c>
      <c r="T6" s="14" t="s">
        <v>118</v>
      </c>
      <c r="V6" s="14" t="s">
        <v>119</v>
      </c>
      <c r="X6" s="14" t="s">
        <v>120</v>
      </c>
      <c r="Z6" s="14" t="s">
        <v>121</v>
      </c>
      <c r="AB6" s="14" t="s">
        <v>122</v>
      </c>
      <c r="AD6" s="26" t="s">
        <v>123</v>
      </c>
      <c r="AE6" s="4" t="s">
        <v>133</v>
      </c>
      <c r="AF6" s="4" t="s">
        <v>124</v>
      </c>
      <c r="AG6" s="4" t="s">
        <v>127</v>
      </c>
      <c r="AH6" s="4" t="s">
        <v>131</v>
      </c>
      <c r="AI6" s="4" t="s">
        <v>29</v>
      </c>
      <c r="AJ6" s="4" t="s">
        <v>47</v>
      </c>
      <c r="AK6" s="4" t="s">
        <v>44</v>
      </c>
      <c r="AL6" s="15" t="s">
        <v>27</v>
      </c>
      <c r="AM6" s="15" t="s">
        <v>28</v>
      </c>
    </row>
    <row r="7" spans="1:41">
      <c r="P7" s="14" t="s">
        <v>116</v>
      </c>
      <c r="R7" s="14" t="s">
        <v>117</v>
      </c>
      <c r="T7" s="14" t="s">
        <v>118</v>
      </c>
      <c r="V7" s="14" t="s">
        <v>119</v>
      </c>
      <c r="X7" s="14" t="s">
        <v>120</v>
      </c>
      <c r="Z7" s="14" t="s">
        <v>121</v>
      </c>
      <c r="AB7" s="14" t="s">
        <v>122</v>
      </c>
      <c r="AD7" s="26" t="s">
        <v>136</v>
      </c>
      <c r="AE7" s="4" t="s">
        <v>134</v>
      </c>
      <c r="AF7" s="4" t="s">
        <v>125</v>
      </c>
      <c r="AG7" s="4" t="s">
        <v>132</v>
      </c>
      <c r="AH7" s="4" t="s">
        <v>129</v>
      </c>
      <c r="AI7" s="4" t="s">
        <v>29</v>
      </c>
      <c r="AJ7" s="4" t="s">
        <v>47</v>
      </c>
      <c r="AK7" s="4" t="s">
        <v>44</v>
      </c>
      <c r="AL7" s="15" t="s">
        <v>27</v>
      </c>
      <c r="AM7" s="15" t="s">
        <v>28</v>
      </c>
    </row>
    <row r="8" spans="1:41">
      <c r="P8" s="14" t="s">
        <v>116</v>
      </c>
      <c r="R8" s="14" t="s">
        <v>117</v>
      </c>
      <c r="T8" s="14" t="s">
        <v>118</v>
      </c>
      <c r="V8" s="14" t="s">
        <v>119</v>
      </c>
      <c r="X8" s="14" t="s">
        <v>120</v>
      </c>
      <c r="Z8" s="14" t="s">
        <v>121</v>
      </c>
      <c r="AB8" s="14" t="s">
        <v>122</v>
      </c>
      <c r="AD8" s="26" t="s">
        <v>137</v>
      </c>
      <c r="AE8" s="4" t="s">
        <v>135</v>
      </c>
      <c r="AF8" s="4" t="s">
        <v>126</v>
      </c>
      <c r="AG8" s="4" t="s">
        <v>128</v>
      </c>
      <c r="AH8" s="4" t="s">
        <v>130</v>
      </c>
      <c r="AI8" s="4" t="s">
        <v>29</v>
      </c>
      <c r="AJ8" s="4" t="s">
        <v>47</v>
      </c>
      <c r="AK8" s="4" t="s">
        <v>44</v>
      </c>
      <c r="AL8" s="15" t="s">
        <v>27</v>
      </c>
      <c r="AM8"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phoneticPr fontId="30" type="noConversion"/>
  <conditionalFormatting sqref="A1:AD1048576">
    <cfRule type="expression" dxfId="5" priority="7">
      <formula>ROW(A1)&gt;5</formula>
    </cfRule>
  </conditionalFormatting>
  <conditionalFormatting sqref="P1:P1048571 Q3:AC1048571">
    <cfRule type="expression" dxfId="4" priority="12">
      <formula>AND(NOT(ISBLANK(P1)),COUNTA(Q1:$AD1)=0)</formula>
    </cfRule>
  </conditionalFormatting>
  <conditionalFormatting sqref="P4:AC1048576">
    <cfRule type="containsText" dxfId="3" priority="8" operator="containsText" text=" ">
      <formula>NOT(ISERROR(SEARCH(" ",P4)))</formula>
    </cfRule>
  </conditionalFormatting>
  <conditionalFormatting sqref="P1048572:AC1048576">
    <cfRule type="expression" dxfId="2" priority="31">
      <formula>AND(NOT(ISBLANK(P1048572)),COUNTA(Q1048572:$AD1048573)=0)</formula>
    </cfRule>
  </conditionalFormatting>
  <conditionalFormatting sqref="AD1:AD1048576">
    <cfRule type="expression" dxfId="1" priority="26">
      <formula>NOT(OR(OR(AD1="",AD1="Species"),_xlfn.CONCAT(AB1," ")=LEFT(AD1,LEN(AB1)+1)))</formula>
    </cfRule>
  </conditionalFormatting>
  <conditionalFormatting sqref="AM4:AM1048576">
    <cfRule type="expression" dxfId="0" priority="28">
      <formula>NOT(AM4=proposedRank)</formula>
    </cfRule>
  </conditionalFormatting>
  <dataValidations count="5">
    <dataValidation type="custom" allowBlank="1" showInputMessage="1" showErrorMessage="1" errorTitle="Binomial Naming" error="Species name must start with the name of it's genus." promptTitle="binomial" sqref="AD4:AD5" xr:uid="{C47D7405-5C3B-4842-8AFB-21CF7251FFE7}">
      <formula1>OR(LEFT(#REF!,LEN(#REF!))=#REF!,#REF!="Species")</formula1>
    </dataValidation>
    <dataValidation allowBlank="1" showErrorMessage="1" errorTitle="No spaces allowed" error="Taxon names above the rank of species may NOT contain spaces." promptTitle="No spaces allowed" prompt="Taxon names above the rank of species may NOT contain spaces." sqref="P1:P1048576 Q3:AC1048576" xr:uid="{F44F0C8A-F210-4222-8BBA-DCA93F5D7E8A}"/>
    <dataValidation type="custom" allowBlank="1" showInputMessage="1" showErrorMessage="1" errorTitle="Binomial Naming" error="Species name must start with the name of it's genus." promptTitle="binomial" sqref="AD10:AD1048576" xr:uid="{38A97EF7-A72B-45C3-A0F8-9A6E7F2348FE}">
      <formula1>OR(LEFT(AD6,LEN(AB6))=AB6,AD6="Species")</formula1>
    </dataValidation>
    <dataValidation type="custom" allowBlank="1" showInputMessage="1" showErrorMessage="1" errorTitle="Binomial Naming" error="Species name must start with the name of it's genus." promptTitle="binomial" sqref="AD6:AD9" xr:uid="{DBBE8BC7-FE9A-406F-AB37-EE16349CD296}">
      <formula1>OR(LEFT(#REF!,LEN(#REF!))=#REF!,#REF!="Species")</formula1>
    </dataValidation>
    <dataValidation type="custom" allowBlank="1" showInputMessage="1" showErrorMessage="1" errorTitle="Binomial Naming" error="Species name must start with the name of it's genus." promptTitle="binomial" sqref="AD1:AD3" xr:uid="{5E18A344-BFA1-47DD-88F0-65A8B825E686}">
      <formula1>OR(LEFT(AD1048570,LEN(AB1048570))=AB1048570,AD1048570="Species")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5F90C915-7DD4-4EFB-94F0-B5AF8A9FA7C3}">
          <x14:formula1>
            <xm:f>'Menu Items (Do not change)'!$E:$E</xm:f>
          </x14:formula1>
          <xm:sqref>AM1:AM2 AM4:AM1048576</xm:sqref>
        </x14:dataValidation>
        <x14:dataValidation type="list" errorStyle="warning" allowBlank="1" showInputMessage="1" showErrorMessage="1" xr:uid="{D1F0B2D4-3DEB-4C7B-A519-864B0831394B}">
          <x14:formula1>
            <xm:f>'Menu Items (Do not change)'!$D:$D</xm:f>
          </x14:formula1>
          <xm:sqref>AL1:AL2 AL4:AL1048576</xm:sqref>
        </x14:dataValidation>
        <x14:dataValidation type="list" allowBlank="1" showInputMessage="1" showErrorMessage="1" xr:uid="{56DE5051-6888-4CDC-8C5E-021FB92EAEB7}">
          <x14:formula1>
            <xm:f>'Menu Items (Do not change)'!$A:$A</xm:f>
          </x14:formula1>
          <xm:sqref>AI1:AI1048576</xm:sqref>
        </x14:dataValidation>
        <x14:dataValidation type="list" allowBlank="1" showInputMessage="1" showErrorMessage="1" xr:uid="{70F6C4A1-3885-431C-B0DB-575C47D162D3}">
          <x14:formula1>
            <xm:f>'Menu Items (Do not change)'!$B:$B</xm:f>
          </x14:formula1>
          <xm:sqref>AJ1:AJ1048576</xm:sqref>
        </x14:dataValidation>
        <x14:dataValidation type="list" allowBlank="1" showInputMessage="1" showErrorMessage="1" xr:uid="{A4E3C17B-28EA-4345-B20C-437A69C7C7C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topLeftCell="A11" workbookViewId="0"/>
  </sheetViews>
  <sheetFormatPr defaultColWidth="11" defaultRowHeight="15.5"/>
  <cols>
    <col min="1" max="1" width="16" bestFit="1" customWidth="1"/>
    <col min="2" max="2" width="18.83203125" bestFit="1" customWidth="1"/>
    <col min="3" max="3" width="22.83203125" bestFit="1" customWidth="1"/>
    <col min="4" max="5" width="13.08203125" bestFit="1" customWidth="1"/>
    <col min="6" max="6" width="2.58203125" customWidth="1"/>
    <col min="7" max="7" width="43.8320312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Peter Simmonds</cp:lastModifiedBy>
  <dcterms:created xsi:type="dcterms:W3CDTF">2023-02-08T19:24:03Z</dcterms:created>
  <dcterms:modified xsi:type="dcterms:W3CDTF">2024-07-16T13:29:11Z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94a7b8-f06c-4dfe-bdcc-9b548fd58c31_Enabled">
    <vt:lpwstr>true</vt:lpwstr>
  </property>
  <property fmtid="{D5CDD505-2E9C-101B-9397-08002B2CF9AE}" pid="3" name="MSIP_Label_7b94a7b8-f06c-4dfe-bdcc-9b548fd58c31_SetDate">
    <vt:lpwstr>2024-06-17T20:59:19Z</vt:lpwstr>
  </property>
  <property fmtid="{D5CDD505-2E9C-101B-9397-08002B2CF9AE}" pid="4" name="MSIP_Label_7b94a7b8-f06c-4dfe-bdcc-9b548fd58c31_Method">
    <vt:lpwstr>Privileged</vt:lpwstr>
  </property>
  <property fmtid="{D5CDD505-2E9C-101B-9397-08002B2CF9AE}" pid="5" name="MSIP_Label_7b94a7b8-f06c-4dfe-bdcc-9b548fd58c31_Name">
    <vt:lpwstr>7b94a7b8-f06c-4dfe-bdcc-9b548fd58c31</vt:lpwstr>
  </property>
  <property fmtid="{D5CDD505-2E9C-101B-9397-08002B2CF9AE}" pid="6" name="MSIP_Label_7b94a7b8-f06c-4dfe-bdcc-9b548fd58c31_SiteId">
    <vt:lpwstr>9ce70869-60db-44fd-abe8-d2767077fc8f</vt:lpwstr>
  </property>
  <property fmtid="{D5CDD505-2E9C-101B-9397-08002B2CF9AE}" pid="7" name="MSIP_Label_7b94a7b8-f06c-4dfe-bdcc-9b548fd58c31_ActionId">
    <vt:lpwstr>bcd77715-e975-4ae5-a7fb-da6c4daaf2f5</vt:lpwstr>
  </property>
  <property fmtid="{D5CDD505-2E9C-101B-9397-08002B2CF9AE}" pid="8" name="MSIP_Label_7b94a7b8-f06c-4dfe-bdcc-9b548fd58c31_ContentBits">
    <vt:lpwstr>0</vt:lpwstr>
  </property>
</Properties>
</file>