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1"/>
  <workbookPr defaultThemeVersion="166925"/>
  <mc:AlternateContent xmlns:mc="http://schemas.openxmlformats.org/markup-compatibility/2006">
    <mc:Choice Requires="x15">
      <x15ac:absPath xmlns:x15ac="http://schemas.microsoft.com/office/spreadsheetml/2010/11/ac" url="/Users/Murilo/Library/CloudStorage/GoogleDrive-zerbini@ufv.br/Shared drives/ICTV/Animal DNA viruses and Retroviruses (D) proposals/"/>
    </mc:Choice>
  </mc:AlternateContent>
  <xr:revisionPtr revIDLastSave="0" documentId="13_ncr:1_{49EC5CA5-BD2B-B84D-8782-73FF5B0E8E62}" xr6:coauthVersionLast="47" xr6:coauthVersionMax="47" xr10:uidLastSave="{00000000-0000-0000-0000-000000000000}"/>
  <bookViews>
    <workbookView xWindow="980" yWindow="500" windowWidth="37420" windowHeight="2110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P1" i="1" l="1"/>
  <c r="E2" i="1" s="1"/>
  <c r="AE2" i="1"/>
  <c r="AF2" i="1" s="1"/>
  <c r="P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<sst xmlns="http://schemas.openxmlformats.org/spreadsheetml/2006/main" count="334" uniqueCount="186">
  <si>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</si>
  <si>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</si>
  <si>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</si>
  <si>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</si>
  <si>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</si>
  <si>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</si>
  <si>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</si>
  <si>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</si>
  <si>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</si>
  <si>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</si>
  <si>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</si>
  <si>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</si>
  <si>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</si>
  <si>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</si>
  <si>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</si>
  <si>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</si>
  <si>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</si>
  <si>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</si>
  <si>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</si>
  <si>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</si>
  <si>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</si>
  <si>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</si>
  <si>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</si>
  <si>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</si>
  <si>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</si>
  <si>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</si>
  <si>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</si>
  <si>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</si>
  <si>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</si>
  <si>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</si>
  <si>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</si>
  <si>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</si>
  <si>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</si>
  <si>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</si>
  <si>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</si>
  <si>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</si>
  <si>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</si>
  <si>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</si>
  <si>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</si>
  <si>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</si>
  <si>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</si>
  <si>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</si>
  <si>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</si>
  <si>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</si>
  <si>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</si>
  <si>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</si>
  <si>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</si>
  <si>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</si>
  <si>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</si>
  <si>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</si>
  <si>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</si>
  <si>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</si>
  <si>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</si>
  <si>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</si>
  <si>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</si>
  <si>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</si>
  <si>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</si>
  <si>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</si>
  <si>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</si>
  <si>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</si>
  <si>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</si>
  <si>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</si>
  <si>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</si>
  <si>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</si>
  <si>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</si>
  <si>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</si>
  <si>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</si>
  <si>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</si>
  <si>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</si>
  <si>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</si>
  <si>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</si>
  <si>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</si>
  <si>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</si>
  <si>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</si>
  <si>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</si>
  <si>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</si>
  <si>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</si>
  <si>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</si>
  <si>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</si>
  <si>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</si>
  <si>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</si>
  <si>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</si>
  <si>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</si>
  <si>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</si>
  <si>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</si>
  <si>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</si>
  <si>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</si>
  <si>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</si>
  <si>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</si>
  <si>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</si>
  <si>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</si>
  <si>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</si>
  <si>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</si>
  <si>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</si>
  <si>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</si>
  <si>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</si>
  <si>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</si>
  <si>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</si>
  <si>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</si>
  <si>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</si>
  <si>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</si>
  <si>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</si>
  <si>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</si>
  <si>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</si>
  <si>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</si>
  <si>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</si>
  <si>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</si>
  <si>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</si>
  <si>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</si>
  <si>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</si>
  <si>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</si>
  <si>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</si>
  <si>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</si>
  <si>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t>version 2023.1</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</si>
  <si>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</si>
  <si>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</si>
  <si>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Anelloviridae</t>
  </si>
  <si>
    <t>Hetorquevirus</t>
  </si>
  <si>
    <t>Hetorquevirus hominid3</t>
  </si>
  <si>
    <t>Hetorquevirus hominid4</t>
  </si>
  <si>
    <t>Hetorquevirus hominid5</t>
  </si>
  <si>
    <t>Hetorquevirus hominid6</t>
  </si>
  <si>
    <t>Hetorquevirus hominid7</t>
  </si>
  <si>
    <t>Hetorquevirus hominid8</t>
  </si>
  <si>
    <t>Yodtorquevirus</t>
  </si>
  <si>
    <t>Yodtorquevirus hominid9</t>
  </si>
  <si>
    <t>Yodtorquevirus hominid10</t>
  </si>
  <si>
    <t>Lamedtorquevirus</t>
  </si>
  <si>
    <t>Lamedtorquevirus hominid11</t>
  </si>
  <si>
    <t>Memtorquevirus</t>
  </si>
  <si>
    <t>Memtorquevirus hominid12</t>
  </si>
  <si>
    <t>Memtorquevirus hominid13</t>
  </si>
  <si>
    <t>Memtorquevirus hominid14</t>
  </si>
  <si>
    <t>Samektorquevirus</t>
  </si>
  <si>
    <t>Samektorquevirus hominid15</t>
  </si>
  <si>
    <t>Samektorquevirus hominid16</t>
  </si>
  <si>
    <t>Samektorquevirus hominid17</t>
  </si>
  <si>
    <t>Samektorquevirus hominid18</t>
  </si>
  <si>
    <t>MN770270</t>
  </si>
  <si>
    <t>TTV-like mini virus SAfiA-628-47</t>
  </si>
  <si>
    <t>SAfiA-628-47</t>
  </si>
  <si>
    <t>MN771277</t>
  </si>
  <si>
    <t>TTV-like mini virus SAfiA-6-11</t>
  </si>
  <si>
    <t>SAfiA-6-11</t>
  </si>
  <si>
    <t>MN769899</t>
  </si>
  <si>
    <t>TTV-like mini virus SAfiA-326-5</t>
  </si>
  <si>
    <t>SAfiA-326-5</t>
  </si>
  <si>
    <t>MN769225</t>
  </si>
  <si>
    <t>TTV-like mini virus SAfiA-346-21</t>
  </si>
  <si>
    <t>SAfiA-346-21</t>
  </si>
  <si>
    <t>MN771248</t>
  </si>
  <si>
    <t>TTV-like mini virus SAfiA-410-3</t>
  </si>
  <si>
    <t>SAfiA-410-3</t>
  </si>
  <si>
    <t>MN769236</t>
  </si>
  <si>
    <t>TTV-like mini virus SAfiA-349-9</t>
  </si>
  <si>
    <t>SAfiA-349-9</t>
  </si>
  <si>
    <t>MN773812</t>
  </si>
  <si>
    <t>TTV-like mini virus SAfiA-77-135</t>
  </si>
  <si>
    <t>SAfiA-77-135</t>
  </si>
  <si>
    <t>MN770091</t>
  </si>
  <si>
    <t>TTV-like mini virus SAfiA-574-5</t>
  </si>
  <si>
    <t>SAfiA-574-5</t>
  </si>
  <si>
    <t>MN774989</t>
  </si>
  <si>
    <t>Torque teno midi virus SAfiA-405-3</t>
  </si>
  <si>
    <t>SAfiA-405-3</t>
  </si>
  <si>
    <t>MN775077</t>
  </si>
  <si>
    <t>Torque teno midi virus SAfiA-87-10</t>
  </si>
  <si>
    <t>SAfiA-87-10</t>
  </si>
  <si>
    <t>MN774927</t>
  </si>
  <si>
    <t>Torque teno midi virus SAfiA-350-6</t>
  </si>
  <si>
    <t>SAfiA-350-6</t>
  </si>
  <si>
    <t>MN774939</t>
  </si>
  <si>
    <t>Torque teno midi virus SAfiA-573-3</t>
  </si>
  <si>
    <t>SAfiA-573-3</t>
  </si>
  <si>
    <t>MN774932</t>
  </si>
  <si>
    <t>Torque teno midi virus SAfiA-376-5</t>
  </si>
  <si>
    <t>SAfiA-376-5</t>
  </si>
  <si>
    <t>MN776128</t>
  </si>
  <si>
    <t>Torque teno midi virus SAfiA-478-4</t>
  </si>
  <si>
    <t>SAfiA-478-4</t>
  </si>
  <si>
    <t>MN774956</t>
  </si>
  <si>
    <t>Torque teno midi virus SAfiA-610-7</t>
  </si>
  <si>
    <t>SAfiA-610-7</t>
  </si>
  <si>
    <t>MN774959</t>
  </si>
  <si>
    <t>Torque teno midi virus SAfiA-569-59</t>
  </si>
  <si>
    <t>SAfiA-569-59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</si>
</sst>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0">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8" fillId="7" borderId="1" xfId="0" applyFont="1" applyFill="1" applyBorder="1"/>
    <xf numFmtId="0" fontId="30" fillId="7" borderId="1"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Accent3" xfId="1" builtinId="40"/>
    <cellStyle name="Hyperlink" xfId="2" builtinId="8"/>
    <cellStyle name="Normal"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baseColWidth="10" defaultColWidth="11" defaultRowHeight="16" x14ac:dyDescent="0.2"/>
  <cols>
    <col min="1" max="1" width="2.83203125" customWidth="1"/>
    <col min="2" max="2" width="173.5" customWidth="1"/>
  </cols>
  <sheetData>
    <row r="1" spans="2:2" ht="37" customHeight="1" x14ac:dyDescent="0.2">
      <c r="B1" s="33" t="s">
        <v>115</v>
      </c>
    </row>
    <row r="2" spans="2:2" ht="255" x14ac:dyDescent="0.2">
      <c r="B2" s="32" t="s">
        <v>114</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24"/>
  <sheetViews>
    <sheetView tabSelected="1" topLeftCell="U1" zoomScaleNormal="100" workbookViewId="0">
      <pane ySplit="4" topLeftCell="A5" activePane="bottomLeft" state="frozen"/>
      <selection pane="bottomLeft" activeCell="AN14" sqref="AN14"/>
    </sheetView>
  </sheetViews>
  <sheetFormatPr baseColWidth="10" defaultColWidth="11" defaultRowHeight="16" x14ac:dyDescent="0.2"/>
  <cols>
    <col min="1" max="1" width="15" style="2" bestFit="1" customWidth="1"/>
    <col min="2" max="2" width="9" style="2" bestFit="1" customWidth="1"/>
    <col min="3" max="3" width="8.33203125" style="2" bestFit="1" customWidth="1"/>
    <col min="4" max="4" width="11.1640625" style="2" bestFit="1" customWidth="1"/>
    <col min="5" max="15" width="10.83203125" style="2"/>
    <col min="16" max="16" width="17" style="14" customWidth="1"/>
    <col min="17" max="25" width="10.83203125" style="14"/>
    <col min="26" max="26" width="12.6640625" style="14" customWidth="1"/>
    <col min="27" max="27" width="10.83203125" style="14"/>
    <col min="28" max="28" width="16.83203125" style="14" customWidth="1"/>
    <col min="29" max="29" width="10.83203125" style="14"/>
    <col min="30" max="30" width="26.6640625" style="26" customWidth="1"/>
    <col min="31" max="31" width="24.33203125" style="4" customWidth="1"/>
    <col min="32" max="32" width="32" style="4" customWidth="1"/>
    <col min="33" max="33" width="16.33203125" style="4" customWidth="1"/>
    <col min="34" max="34" width="27.33203125" style="4" bestFit="1" customWidth="1"/>
    <col min="35" max="35" width="17.1640625" style="4" bestFit="1" customWidth="1"/>
    <col min="36" max="36" width="20.33203125" style="4" bestFit="1" customWidth="1"/>
    <col min="37" max="37" width="12.5" style="4" bestFit="1" customWidth="1"/>
    <col min="38" max="39" width="10.83203125" style="15"/>
    <col min="40" max="40" width="56.6640625" style="1" customWidth="1"/>
  </cols>
  <sheetData>
    <row r="1" spans="1:41" s="17" customFormat="1" ht="24" x14ac:dyDescent="0.3">
      <c r="A1" s="18" t="s">
        <v>81</v>
      </c>
      <c r="B1" s="47" t="s">
        <v>112</v>
      </c>
      <c r="C1" s="47"/>
      <c r="D1" s="47"/>
      <c r="E1" s="48" t="str">
        <f ca="1">IF(LEN(cellFilenameFormatErrors)=0,LEFT(cellBaseFilename,9),"Code is automatically derived from the filename: 'YEAR.###X.[STATUS.][v#.]DESCRIPTION.xlsx', X=SC code")</f>
        <v>2023.005D</v>
      </c>
      <c r="F1" s="48"/>
      <c r="G1" s="48"/>
      <c r="H1" s="48"/>
      <c r="I1" s="48"/>
      <c r="J1" s="48"/>
      <c r="K1" s="48"/>
      <c r="L1" s="48"/>
      <c r="M1" s="48"/>
      <c r="N1" s="48"/>
      <c r="O1" s="48"/>
      <c r="P1" s="38"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9"/>
      <c r="R1" s="39"/>
      <c r="S1" s="39"/>
      <c r="T1" s="39"/>
      <c r="U1" s="39"/>
      <c r="V1" s="39"/>
      <c r="W1" s="39"/>
      <c r="X1" s="39"/>
      <c r="Y1" s="39"/>
      <c r="Z1" s="39"/>
      <c r="AA1" s="39"/>
      <c r="AB1" s="39"/>
      <c r="AC1" s="39"/>
      <c r="AD1" s="29" t="s">
        <v>28</v>
      </c>
      <c r="AE1" s="25" t="str" cm="1">
        <f t="array" aca="1" ref="AE1" ca="1">MID(CELL("filename",'Proposal Template'!$B$1),SEARCH("[",CELL("filename",'Proposal Template'!$B$1))+1, SEARCH("]",CELL("filename",'Proposal Template'!$B$1))-SEARCH("[",CELL("filename",'Proposal Template'!$B$1))-1)</f>
        <v>2023.005D.N.v1.Anelloviride_4ng_16nsp.xlsx</v>
      </c>
      <c r="AF1" s="23"/>
      <c r="AG1" s="16"/>
      <c r="AH1" s="16"/>
      <c r="AI1" s="16"/>
      <c r="AJ1" s="16"/>
      <c r="AK1" s="16"/>
      <c r="AL1" s="16"/>
      <c r="AM1" s="16"/>
      <c r="AN1" s="16"/>
      <c r="AO1"/>
    </row>
    <row r="2" spans="1:41" ht="19" x14ac:dyDescent="0.25">
      <c r="A2" s="18" t="s">
        <v>113</v>
      </c>
      <c r="B2" s="47" t="s">
        <v>111</v>
      </c>
      <c r="C2" s="47"/>
      <c r="D2" s="47"/>
      <c r="E2" s="49"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Animal DNA viruses and Retroviruses (D) proposals</v>
      </c>
      <c r="F2" s="49"/>
      <c r="G2" s="49"/>
      <c r="H2" s="49"/>
      <c r="I2" s="49"/>
      <c r="J2" s="49"/>
      <c r="K2" s="49"/>
      <c r="L2" s="49"/>
      <c r="M2" s="49"/>
      <c r="N2" s="49"/>
      <c r="O2" s="49"/>
      <c r="P2" s="40" t="str">
        <f ca="1">_xlfn.CONCAT(
IF(NOT(ISERROR(AF2)),"","Study Section code ('"&amp;AE2&amp;"') is not valid; ")
)</f>
        <v/>
      </c>
      <c r="Q2" s="41"/>
      <c r="R2" s="41"/>
      <c r="S2" s="41"/>
      <c r="T2" s="41"/>
      <c r="U2" s="41"/>
      <c r="V2" s="41"/>
      <c r="W2" s="41"/>
      <c r="X2" s="41"/>
      <c r="Y2" s="41"/>
      <c r="Z2" s="41"/>
      <c r="AA2" s="41"/>
      <c r="AB2" s="41"/>
      <c r="AC2" s="41"/>
      <c r="AD2" s="30" t="s">
        <v>28</v>
      </c>
      <c r="AE2" s="24" t="str">
        <f ca="1">MID(AE1,9,1)</f>
        <v>D</v>
      </c>
      <c r="AF2" s="24" t="str">
        <f ca="1">VLOOKUP(AE2,studySectionCodeLUT,2,FALSE)</f>
        <v>Animal DNA viruses and Retroviruses (D) proposals</v>
      </c>
      <c r="AG2" s="3"/>
      <c r="AH2" s="3"/>
      <c r="AI2" s="3"/>
      <c r="AJ2" s="3"/>
      <c r="AK2" s="3"/>
      <c r="AL2" s="3"/>
      <c r="AM2" s="3"/>
      <c r="AN2" s="3"/>
    </row>
    <row r="3" spans="1:41" ht="36" customHeight="1" x14ac:dyDescent="0.2">
      <c r="A3" s="42" t="s">
        <v>21</v>
      </c>
      <c r="B3" s="42"/>
      <c r="C3" s="42"/>
      <c r="D3" s="42"/>
      <c r="E3" s="42"/>
      <c r="F3" s="42"/>
      <c r="G3" s="42"/>
      <c r="H3" s="42"/>
      <c r="I3" s="42"/>
      <c r="J3" s="42"/>
      <c r="K3" s="42"/>
      <c r="L3" s="42"/>
      <c r="M3" s="42"/>
      <c r="N3" s="42"/>
      <c r="O3" s="42"/>
      <c r="P3" s="43" t="s">
        <v>22</v>
      </c>
      <c r="Q3" s="43"/>
      <c r="R3" s="43"/>
      <c r="S3" s="43"/>
      <c r="T3" s="43"/>
      <c r="U3" s="43"/>
      <c r="V3" s="43"/>
      <c r="W3" s="43"/>
      <c r="X3" s="43"/>
      <c r="Y3" s="43"/>
      <c r="Z3" s="43"/>
      <c r="AA3" s="43"/>
      <c r="AB3" s="43"/>
      <c r="AC3" s="43"/>
      <c r="AD3" s="43"/>
      <c r="AE3" s="44" t="s">
        <v>110</v>
      </c>
      <c r="AF3" s="45"/>
      <c r="AG3" s="45"/>
      <c r="AH3" s="45"/>
      <c r="AI3" s="45"/>
      <c r="AJ3" s="45"/>
      <c r="AK3" s="46"/>
      <c r="AL3" s="36" t="s">
        <v>109</v>
      </c>
      <c r="AM3" s="37"/>
      <c r="AN3" s="31" t="s">
        <v>23</v>
      </c>
    </row>
    <row r="4" spans="1:41" s="8" customFormat="1" ht="32" customHeight="1" x14ac:dyDescent="0.2">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x14ac:dyDescent="0.2">
      <c r="Z5" s="14" t="s">
        <v>116</v>
      </c>
      <c r="AB5" s="35" t="s">
        <v>117</v>
      </c>
      <c r="AD5" s="34" t="s">
        <v>118</v>
      </c>
      <c r="AE5" s="4" t="s">
        <v>138</v>
      </c>
      <c r="AF5" s="4" t="s">
        <v>139</v>
      </c>
      <c r="AH5" s="4" t="s">
        <v>140</v>
      </c>
      <c r="AI5" s="4" t="s">
        <v>24</v>
      </c>
      <c r="AJ5" s="4" t="s">
        <v>104</v>
      </c>
      <c r="AK5" s="4" t="s">
        <v>63</v>
      </c>
      <c r="AL5" s="15" t="s">
        <v>27</v>
      </c>
      <c r="AM5" s="15" t="s">
        <v>28</v>
      </c>
    </row>
    <row r="6" spans="1:41" x14ac:dyDescent="0.2">
      <c r="Z6" s="14" t="s">
        <v>116</v>
      </c>
      <c r="AB6" s="14" t="s">
        <v>117</v>
      </c>
      <c r="AD6" s="26" t="s">
        <v>119</v>
      </c>
      <c r="AE6" s="4" t="s">
        <v>141</v>
      </c>
      <c r="AF6" s="4" t="s">
        <v>142</v>
      </c>
      <c r="AH6" s="4" t="s">
        <v>143</v>
      </c>
      <c r="AI6" s="4" t="s">
        <v>24</v>
      </c>
      <c r="AJ6" s="4" t="s">
        <v>104</v>
      </c>
      <c r="AK6" s="4" t="s">
        <v>63</v>
      </c>
      <c r="AL6" s="15" t="s">
        <v>27</v>
      </c>
      <c r="AM6" s="15" t="s">
        <v>28</v>
      </c>
    </row>
    <row r="7" spans="1:41" x14ac:dyDescent="0.2">
      <c r="Z7" s="14" t="s">
        <v>116</v>
      </c>
      <c r="AB7" s="14" t="s">
        <v>117</v>
      </c>
      <c r="AD7" s="26" t="s">
        <v>120</v>
      </c>
      <c r="AE7" s="4" t="s">
        <v>144</v>
      </c>
      <c r="AF7" s="4" t="s">
        <v>145</v>
      </c>
      <c r="AH7" s="4" t="s">
        <v>146</v>
      </c>
      <c r="AI7" s="4" t="s">
        <v>24</v>
      </c>
      <c r="AJ7" s="4" t="s">
        <v>104</v>
      </c>
      <c r="AK7" s="4" t="s">
        <v>63</v>
      </c>
      <c r="AL7" s="15" t="s">
        <v>27</v>
      </c>
      <c r="AM7" s="15" t="s">
        <v>28</v>
      </c>
    </row>
    <row r="8" spans="1:41" x14ac:dyDescent="0.2">
      <c r="Z8" s="14" t="s">
        <v>116</v>
      </c>
      <c r="AB8" s="14" t="s">
        <v>117</v>
      </c>
      <c r="AD8" s="26" t="s">
        <v>121</v>
      </c>
      <c r="AE8" s="4" t="s">
        <v>147</v>
      </c>
      <c r="AF8" s="4" t="s">
        <v>148</v>
      </c>
      <c r="AH8" s="4" t="s">
        <v>149</v>
      </c>
      <c r="AI8" s="4" t="s">
        <v>24</v>
      </c>
      <c r="AJ8" s="4" t="s">
        <v>104</v>
      </c>
      <c r="AK8" s="4" t="s">
        <v>63</v>
      </c>
      <c r="AL8" s="15" t="s">
        <v>27</v>
      </c>
      <c r="AM8" s="15" t="s">
        <v>28</v>
      </c>
    </row>
    <row r="9" spans="1:41" x14ac:dyDescent="0.2">
      <c r="Z9" s="14" t="s">
        <v>116</v>
      </c>
      <c r="AB9" s="14" t="s">
        <v>117</v>
      </c>
      <c r="AD9" s="26" t="s">
        <v>122</v>
      </c>
      <c r="AE9" s="4" t="s">
        <v>150</v>
      </c>
      <c r="AF9" s="4" t="s">
        <v>151</v>
      </c>
      <c r="AH9" s="4" t="s">
        <v>152</v>
      </c>
      <c r="AI9" s="4" t="s">
        <v>24</v>
      </c>
      <c r="AJ9" s="4" t="s">
        <v>104</v>
      </c>
      <c r="AK9" s="4" t="s">
        <v>63</v>
      </c>
      <c r="AL9" s="15" t="s">
        <v>27</v>
      </c>
      <c r="AM9" s="15" t="s">
        <v>28</v>
      </c>
    </row>
    <row r="10" spans="1:41" x14ac:dyDescent="0.2">
      <c r="Z10" s="14" t="s">
        <v>116</v>
      </c>
      <c r="AB10" s="14" t="s">
        <v>117</v>
      </c>
      <c r="AD10" s="26" t="s">
        <v>123</v>
      </c>
      <c r="AE10" s="4" t="s">
        <v>153</v>
      </c>
      <c r="AF10" s="4" t="s">
        <v>154</v>
      </c>
      <c r="AH10" s="4" t="s">
        <v>155</v>
      </c>
      <c r="AI10" s="4" t="s">
        <v>24</v>
      </c>
      <c r="AJ10" s="4" t="s">
        <v>104</v>
      </c>
      <c r="AK10" s="4" t="s">
        <v>63</v>
      </c>
      <c r="AL10" s="15" t="s">
        <v>27</v>
      </c>
      <c r="AM10" s="15" t="s">
        <v>28</v>
      </c>
    </row>
    <row r="11" spans="1:41" x14ac:dyDescent="0.2">
      <c r="Z11" s="14" t="s">
        <v>116</v>
      </c>
      <c r="AB11" s="14" t="s">
        <v>124</v>
      </c>
      <c r="AL11" s="15" t="s">
        <v>27</v>
      </c>
      <c r="AM11" s="15" t="s">
        <v>35</v>
      </c>
    </row>
    <row r="12" spans="1:41" x14ac:dyDescent="0.2">
      <c r="Z12" s="14" t="s">
        <v>116</v>
      </c>
      <c r="AB12" s="14" t="s">
        <v>124</v>
      </c>
      <c r="AD12" s="26" t="s">
        <v>125</v>
      </c>
      <c r="AE12" s="4" t="s">
        <v>156</v>
      </c>
      <c r="AF12" s="4" t="s">
        <v>157</v>
      </c>
      <c r="AH12" s="4" t="s">
        <v>158</v>
      </c>
      <c r="AI12" s="4" t="s">
        <v>29</v>
      </c>
      <c r="AJ12" s="4" t="s">
        <v>104</v>
      </c>
      <c r="AK12" s="4" t="s">
        <v>63</v>
      </c>
      <c r="AL12" s="15" t="s">
        <v>27</v>
      </c>
      <c r="AM12" s="15" t="s">
        <v>28</v>
      </c>
    </row>
    <row r="13" spans="1:41" x14ac:dyDescent="0.2">
      <c r="Z13" s="14" t="s">
        <v>116</v>
      </c>
      <c r="AB13" s="14" t="s">
        <v>124</v>
      </c>
      <c r="AD13" s="26" t="s">
        <v>126</v>
      </c>
      <c r="AE13" s="4" t="s">
        <v>159</v>
      </c>
      <c r="AF13" s="4" t="s">
        <v>160</v>
      </c>
      <c r="AH13" s="4" t="s">
        <v>161</v>
      </c>
      <c r="AI13" s="4" t="s">
        <v>24</v>
      </c>
      <c r="AJ13" s="4" t="s">
        <v>104</v>
      </c>
      <c r="AK13" s="4" t="s">
        <v>63</v>
      </c>
      <c r="AL13" s="15" t="s">
        <v>27</v>
      </c>
      <c r="AM13" s="15" t="s">
        <v>28</v>
      </c>
    </row>
    <row r="14" spans="1:41" x14ac:dyDescent="0.2">
      <c r="Z14" s="14" t="s">
        <v>116</v>
      </c>
      <c r="AB14" s="14" t="s">
        <v>127</v>
      </c>
      <c r="AL14" s="15" t="s">
        <v>27</v>
      </c>
      <c r="AM14" s="15" t="s">
        <v>35</v>
      </c>
    </row>
    <row r="15" spans="1:41" x14ac:dyDescent="0.2">
      <c r="Z15" s="14" t="s">
        <v>116</v>
      </c>
      <c r="AB15" s="14" t="s">
        <v>127</v>
      </c>
      <c r="AD15" s="26" t="s">
        <v>128</v>
      </c>
      <c r="AE15" s="4" t="s">
        <v>162</v>
      </c>
      <c r="AF15" s="4" t="s">
        <v>163</v>
      </c>
      <c r="AH15" s="4" t="s">
        <v>164</v>
      </c>
      <c r="AI15" s="4" t="s">
        <v>24</v>
      </c>
      <c r="AJ15" s="4" t="s">
        <v>104</v>
      </c>
      <c r="AK15" s="4" t="s">
        <v>63</v>
      </c>
      <c r="AL15" s="15" t="s">
        <v>27</v>
      </c>
      <c r="AM15" s="15" t="s">
        <v>28</v>
      </c>
    </row>
    <row r="16" spans="1:41" x14ac:dyDescent="0.2">
      <c r="Z16" s="14" t="s">
        <v>116</v>
      </c>
      <c r="AB16" s="14" t="s">
        <v>129</v>
      </c>
      <c r="AL16" s="15" t="s">
        <v>27</v>
      </c>
      <c r="AM16" s="15" t="s">
        <v>35</v>
      </c>
    </row>
    <row r="17" spans="26:39" x14ac:dyDescent="0.2">
      <c r="Z17" s="14" t="s">
        <v>116</v>
      </c>
      <c r="AB17" s="14" t="s">
        <v>129</v>
      </c>
      <c r="AD17" s="26" t="s">
        <v>130</v>
      </c>
      <c r="AE17" s="4" t="s">
        <v>165</v>
      </c>
      <c r="AF17" s="4" t="s">
        <v>166</v>
      </c>
      <c r="AH17" s="4" t="s">
        <v>167</v>
      </c>
      <c r="AI17" s="4" t="s">
        <v>29</v>
      </c>
      <c r="AJ17" s="4" t="s">
        <v>104</v>
      </c>
      <c r="AK17" s="4" t="s">
        <v>63</v>
      </c>
      <c r="AL17" s="15" t="s">
        <v>27</v>
      </c>
      <c r="AM17" s="15" t="s">
        <v>28</v>
      </c>
    </row>
    <row r="18" spans="26:39" x14ac:dyDescent="0.2">
      <c r="Z18" s="14" t="s">
        <v>116</v>
      </c>
      <c r="AB18" s="14" t="s">
        <v>129</v>
      </c>
      <c r="AD18" s="26" t="s">
        <v>131</v>
      </c>
      <c r="AE18" s="4" t="s">
        <v>168</v>
      </c>
      <c r="AF18" s="4" t="s">
        <v>169</v>
      </c>
      <c r="AH18" s="4" t="s">
        <v>170</v>
      </c>
      <c r="AI18" s="4" t="s">
        <v>24</v>
      </c>
      <c r="AJ18" s="4" t="s">
        <v>104</v>
      </c>
      <c r="AK18" s="4" t="s">
        <v>63</v>
      </c>
      <c r="AL18" s="15" t="s">
        <v>27</v>
      </c>
      <c r="AM18" s="15" t="s">
        <v>28</v>
      </c>
    </row>
    <row r="19" spans="26:39" x14ac:dyDescent="0.2">
      <c r="Z19" s="14" t="s">
        <v>116</v>
      </c>
      <c r="AB19" s="14" t="s">
        <v>129</v>
      </c>
      <c r="AD19" s="26" t="s">
        <v>132</v>
      </c>
      <c r="AE19" s="4" t="s">
        <v>171</v>
      </c>
      <c r="AF19" s="4" t="s">
        <v>172</v>
      </c>
      <c r="AH19" s="4" t="s">
        <v>173</v>
      </c>
      <c r="AI19" s="4" t="s">
        <v>24</v>
      </c>
      <c r="AJ19" s="4" t="s">
        <v>104</v>
      </c>
      <c r="AK19" s="4" t="s">
        <v>63</v>
      </c>
      <c r="AL19" s="15" t="s">
        <v>27</v>
      </c>
      <c r="AM19" s="15" t="s">
        <v>28</v>
      </c>
    </row>
    <row r="20" spans="26:39" x14ac:dyDescent="0.2">
      <c r="Z20" s="14" t="s">
        <v>116</v>
      </c>
      <c r="AB20" s="14" t="s">
        <v>133</v>
      </c>
      <c r="AL20" s="15" t="s">
        <v>27</v>
      </c>
      <c r="AM20" s="15" t="s">
        <v>35</v>
      </c>
    </row>
    <row r="21" spans="26:39" x14ac:dyDescent="0.2">
      <c r="Z21" s="14" t="s">
        <v>116</v>
      </c>
      <c r="AB21" s="14" t="s">
        <v>133</v>
      </c>
      <c r="AD21" s="26" t="s">
        <v>134</v>
      </c>
      <c r="AE21" s="4" t="s">
        <v>174</v>
      </c>
      <c r="AF21" s="4" t="s">
        <v>175</v>
      </c>
      <c r="AH21" s="4" t="s">
        <v>176</v>
      </c>
      <c r="AI21" s="4" t="s">
        <v>24</v>
      </c>
      <c r="AJ21" s="4" t="s">
        <v>104</v>
      </c>
      <c r="AK21" s="4" t="s">
        <v>63</v>
      </c>
      <c r="AL21" s="15" t="s">
        <v>27</v>
      </c>
      <c r="AM21" s="15" t="s">
        <v>28</v>
      </c>
    </row>
    <row r="22" spans="26:39" x14ac:dyDescent="0.2">
      <c r="Z22" s="14" t="s">
        <v>116</v>
      </c>
      <c r="AB22" s="14" t="s">
        <v>133</v>
      </c>
      <c r="AD22" s="26" t="s">
        <v>135</v>
      </c>
      <c r="AE22" s="4" t="s">
        <v>177</v>
      </c>
      <c r="AF22" s="4" t="s">
        <v>178</v>
      </c>
      <c r="AH22" s="4" t="s">
        <v>179</v>
      </c>
      <c r="AI22" s="4" t="s">
        <v>29</v>
      </c>
      <c r="AJ22" s="4" t="s">
        <v>104</v>
      </c>
      <c r="AK22" s="4" t="s">
        <v>63</v>
      </c>
      <c r="AL22" s="15" t="s">
        <v>27</v>
      </c>
      <c r="AM22" s="15" t="s">
        <v>28</v>
      </c>
    </row>
    <row r="23" spans="26:39" x14ac:dyDescent="0.2">
      <c r="Z23" s="14" t="s">
        <v>116</v>
      </c>
      <c r="AB23" s="14" t="s">
        <v>133</v>
      </c>
      <c r="AD23" s="26" t="s">
        <v>136</v>
      </c>
      <c r="AE23" s="4" t="s">
        <v>180</v>
      </c>
      <c r="AF23" s="4" t="s">
        <v>181</v>
      </c>
      <c r="AH23" s="4" t="s">
        <v>182</v>
      </c>
      <c r="AI23" s="4" t="s">
        <v>24</v>
      </c>
      <c r="AJ23" s="4" t="s">
        <v>104</v>
      </c>
      <c r="AK23" s="4" t="s">
        <v>63</v>
      </c>
      <c r="AL23" s="15" t="s">
        <v>27</v>
      </c>
      <c r="AM23" s="15" t="s">
        <v>28</v>
      </c>
    </row>
    <row r="24" spans="26:39" x14ac:dyDescent="0.2">
      <c r="Z24" s="14" t="s">
        <v>116</v>
      </c>
      <c r="AB24" s="14" t="s">
        <v>133</v>
      </c>
      <c r="AD24" s="26" t="s">
        <v>137</v>
      </c>
      <c r="AE24" s="4" t="s">
        <v>183</v>
      </c>
      <c r="AF24" s="4" t="s">
        <v>184</v>
      </c>
      <c r="AH24" s="4" t="s">
        <v>185</v>
      </c>
      <c r="AI24" s="4" t="s">
        <v>24</v>
      </c>
      <c r="AJ24" s="4" t="s">
        <v>104</v>
      </c>
      <c r="AK24" s="4" t="s">
        <v>63</v>
      </c>
      <c r="AL24" s="15" t="s">
        <v>27</v>
      </c>
      <c r="AM24" s="15" t="s">
        <v>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48576">
    <cfRule type="expression" dxfId="5" priority="1">
      <formula>ROW(A1)&gt;5</formula>
    </cfRule>
  </conditionalFormatting>
  <conditionalFormatting sqref="P1:P1048574 Q3:AC1048574">
    <cfRule type="expression" dxfId="4" priority="3">
      <formula>AND(NOT(ISBLANK(P1)),COUNTA(Q1:$AD1)=0)</formula>
    </cfRule>
  </conditionalFormatting>
  <conditionalFormatting sqref="P4:AC1048576">
    <cfRule type="containsText" dxfId="3" priority="2" operator="containsText" text=" ">
      <formula>NOT(ISERROR(SEARCH(" ",P4)))</formula>
    </cfRule>
  </conditionalFormatting>
  <conditionalFormatting sqref="P1048575:AC1048576">
    <cfRule type="expression" dxfId="2" priority="22">
      <formula>AND(NOT(ISBLANK(P1048575)),COUNTA(Q1048575:$AD1048576)=0)</formula>
    </cfRule>
  </conditionalFormatting>
  <conditionalFormatting sqref="AD1:AD1048576">
    <cfRule type="expression" dxfId="1" priority="17">
      <formula>NOT(OR(OR(AD1="",AD1="Species"),_xlfn.CONCAT(AB1," ")=LEFT(AD1,LEN(AB1)+1)))</formula>
    </cfRule>
  </conditionalFormatting>
  <conditionalFormatting sqref="AM4:AM1048576">
    <cfRule type="expression" dxfId="0"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Q3:AC1048576 P1:P1048576" xr:uid="{E28B2548-7112-D542-A592-7F8E7C97D14F}"/>
    <dataValidation type="custom" allowBlank="1" showInputMessage="1" showErrorMessage="1" errorTitle="Binomial Naming" error="Species name must start with the name of it's genus." promptTitle="binomial" sqref="AD5:AD1048576 AD1:AD3"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AM1:AM2 AM4:AM1048576</xm:sqref>
        </x14:dataValidation>
        <x14:dataValidation type="list" errorStyle="warning" allowBlank="1" showInputMessage="1" showErrorMessage="1" xr:uid="{D4A1542F-405E-D64A-BE3C-CC6C4DBA969B}">
          <x14:formula1>
            <xm:f>'Menu Items (Do not change)'!$D:$D</xm:f>
          </x14:formula1>
          <xm:sqref>AL1:AL2 AL4:AL1048576</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baseColWidth="10" defaultColWidth="11" defaultRowHeight="16" x14ac:dyDescent="0.2"/>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x14ac:dyDescent="0.2">
      <c r="A1" s="11" t="s">
        <v>16</v>
      </c>
      <c r="B1" s="11" t="s">
        <v>17</v>
      </c>
      <c r="C1" s="11" t="s">
        <v>18</v>
      </c>
      <c r="D1" s="11" t="s">
        <v>19</v>
      </c>
      <c r="E1" s="11" t="s">
        <v>82</v>
      </c>
      <c r="F1" s="11" t="s">
        <v>64</v>
      </c>
      <c r="G1" s="11"/>
    </row>
    <row r="2" spans="1:7" x14ac:dyDescent="0.2">
      <c r="A2" s="12" t="s">
        <v>86</v>
      </c>
      <c r="B2" s="12" t="s">
        <v>86</v>
      </c>
      <c r="C2" s="12" t="s">
        <v>86</v>
      </c>
      <c r="D2" s="12" t="s">
        <v>86</v>
      </c>
      <c r="E2" s="12" t="s">
        <v>86</v>
      </c>
      <c r="F2" t="s">
        <v>76</v>
      </c>
      <c r="G2" t="s">
        <v>68</v>
      </c>
    </row>
    <row r="3" spans="1:7" x14ac:dyDescent="0.2">
      <c r="A3" s="9" t="s">
        <v>24</v>
      </c>
      <c r="B3" t="s">
        <v>25</v>
      </c>
      <c r="C3" s="9" t="s">
        <v>26</v>
      </c>
      <c r="D3" s="9" t="s">
        <v>27</v>
      </c>
      <c r="E3" s="9" t="s">
        <v>28</v>
      </c>
      <c r="F3" t="s">
        <v>77</v>
      </c>
      <c r="G3" t="s">
        <v>69</v>
      </c>
    </row>
    <row r="4" spans="1:7" x14ac:dyDescent="0.2">
      <c r="A4" s="9" t="s">
        <v>29</v>
      </c>
      <c r="B4" t="s">
        <v>100</v>
      </c>
      <c r="C4" s="9" t="s">
        <v>30</v>
      </c>
      <c r="D4" s="9" t="s">
        <v>31</v>
      </c>
      <c r="E4" s="9" t="s">
        <v>32</v>
      </c>
      <c r="F4" t="s">
        <v>74</v>
      </c>
      <c r="G4" t="s">
        <v>66</v>
      </c>
    </row>
    <row r="5" spans="1:7" x14ac:dyDescent="0.2">
      <c r="A5" s="9" t="s">
        <v>33</v>
      </c>
      <c r="B5" t="s">
        <v>104</v>
      </c>
      <c r="C5" s="9" t="s">
        <v>36</v>
      </c>
      <c r="D5" s="9" t="s">
        <v>34</v>
      </c>
      <c r="E5" s="9" t="s">
        <v>35</v>
      </c>
      <c r="F5" t="s">
        <v>78</v>
      </c>
      <c r="G5" t="s">
        <v>70</v>
      </c>
    </row>
    <row r="6" spans="1:7" x14ac:dyDescent="0.2">
      <c r="A6" s="10"/>
      <c r="B6" t="s">
        <v>105</v>
      </c>
      <c r="C6" s="9" t="s">
        <v>87</v>
      </c>
      <c r="D6" s="9" t="s">
        <v>37</v>
      </c>
      <c r="E6" s="9" t="s">
        <v>38</v>
      </c>
      <c r="F6" t="s">
        <v>79</v>
      </c>
      <c r="G6" t="s">
        <v>71</v>
      </c>
    </row>
    <row r="7" spans="1:7" x14ac:dyDescent="0.2">
      <c r="A7" s="10"/>
      <c r="B7" t="s">
        <v>106</v>
      </c>
      <c r="C7" s="9" t="s">
        <v>40</v>
      </c>
      <c r="D7" s="9" t="s">
        <v>41</v>
      </c>
      <c r="E7" s="9" t="s">
        <v>42</v>
      </c>
      <c r="F7" t="s">
        <v>75</v>
      </c>
      <c r="G7" t="s">
        <v>67</v>
      </c>
    </row>
    <row r="8" spans="1:7" x14ac:dyDescent="0.2">
      <c r="A8" s="10"/>
      <c r="B8" t="s">
        <v>39</v>
      </c>
      <c r="C8" s="9" t="s">
        <v>44</v>
      </c>
      <c r="D8" s="9" t="s">
        <v>45</v>
      </c>
      <c r="E8" s="9" t="s">
        <v>46</v>
      </c>
      <c r="F8" t="s">
        <v>80</v>
      </c>
      <c r="G8" t="s">
        <v>72</v>
      </c>
    </row>
    <row r="9" spans="1:7" x14ac:dyDescent="0.2">
      <c r="A9" s="10"/>
      <c r="B9" t="s">
        <v>43</v>
      </c>
      <c r="C9" s="9" t="s">
        <v>88</v>
      </c>
      <c r="D9" s="9" t="s">
        <v>48</v>
      </c>
      <c r="E9" s="9" t="s">
        <v>49</v>
      </c>
      <c r="F9" t="s">
        <v>73</v>
      </c>
      <c r="G9" t="s">
        <v>65</v>
      </c>
    </row>
    <row r="10" spans="1:7" x14ac:dyDescent="0.2">
      <c r="A10" s="10"/>
      <c r="B10" t="s">
        <v>47</v>
      </c>
      <c r="C10" s="9" t="s">
        <v>89</v>
      </c>
      <c r="D10" s="9" t="s">
        <v>51</v>
      </c>
      <c r="E10" s="9" t="s">
        <v>52</v>
      </c>
    </row>
    <row r="11" spans="1:7" x14ac:dyDescent="0.2">
      <c r="A11" s="10"/>
      <c r="B11" t="s">
        <v>50</v>
      </c>
      <c r="C11" s="9" t="s">
        <v>90</v>
      </c>
      <c r="D11" s="9" t="s">
        <v>53</v>
      </c>
      <c r="E11" s="9" t="s">
        <v>54</v>
      </c>
    </row>
    <row r="12" spans="1:7" x14ac:dyDescent="0.2">
      <c r="A12" s="10"/>
      <c r="B12" t="s">
        <v>101</v>
      </c>
      <c r="C12" s="9" t="s">
        <v>91</v>
      </c>
      <c r="D12" s="10"/>
      <c r="E12" s="9" t="s">
        <v>55</v>
      </c>
    </row>
    <row r="13" spans="1:7" x14ac:dyDescent="0.2">
      <c r="A13" s="10"/>
      <c r="B13" t="s">
        <v>102</v>
      </c>
      <c r="C13" s="9" t="s">
        <v>92</v>
      </c>
      <c r="D13" s="10"/>
      <c r="E13" s="9" t="s">
        <v>57</v>
      </c>
    </row>
    <row r="14" spans="1:7" x14ac:dyDescent="0.2">
      <c r="A14" s="10"/>
      <c r="B14" t="s">
        <v>107</v>
      </c>
      <c r="C14" s="9" t="s">
        <v>93</v>
      </c>
      <c r="D14" s="10"/>
      <c r="E14" s="9" t="s">
        <v>59</v>
      </c>
    </row>
    <row r="15" spans="1:7" x14ac:dyDescent="0.2">
      <c r="A15" s="10"/>
      <c r="B15" t="s">
        <v>103</v>
      </c>
      <c r="C15" s="9" t="s">
        <v>56</v>
      </c>
      <c r="D15" s="10"/>
      <c r="E15" s="9" t="s">
        <v>60</v>
      </c>
    </row>
    <row r="16" spans="1:7" x14ac:dyDescent="0.2">
      <c r="A16" s="10"/>
      <c r="B16" t="s">
        <v>108</v>
      </c>
      <c r="C16" s="9" t="s">
        <v>94</v>
      </c>
      <c r="D16" s="10"/>
      <c r="E16" s="9" t="s">
        <v>61</v>
      </c>
    </row>
    <row r="17" spans="1:5" x14ac:dyDescent="0.2">
      <c r="A17" s="10"/>
      <c r="B17" t="s">
        <v>58</v>
      </c>
      <c r="C17" s="9" t="s">
        <v>95</v>
      </c>
      <c r="D17" s="10"/>
      <c r="E17" s="9" t="s">
        <v>62</v>
      </c>
    </row>
    <row r="18" spans="1:5" x14ac:dyDescent="0.2">
      <c r="A18" s="10"/>
      <c r="B18" s="10"/>
      <c r="C18" s="9" t="s">
        <v>96</v>
      </c>
      <c r="D18" s="10"/>
      <c r="E18" s="10"/>
    </row>
    <row r="19" spans="1:5" x14ac:dyDescent="0.2">
      <c r="A19" s="10"/>
      <c r="B19" s="10"/>
      <c r="C19" s="9" t="s">
        <v>97</v>
      </c>
      <c r="D19" s="10"/>
      <c r="E19" s="10"/>
    </row>
    <row r="20" spans="1:5" x14ac:dyDescent="0.2">
      <c r="C20" t="s">
        <v>98</v>
      </c>
    </row>
    <row r="21" spans="1:5" x14ac:dyDescent="0.2">
      <c r="C21" t="s">
        <v>99</v>
      </c>
    </row>
    <row r="22" spans="1:5" x14ac:dyDescent="0.2">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Reviewer</cp:lastModifiedBy>
  <dcterms:created xsi:type="dcterms:W3CDTF">2023-02-08T19:24:03Z</dcterms:created>
  <dcterms:modified xsi:type="dcterms:W3CDTF">2023-07-10T19:05:42Z</dcterms:modified>
</cp:coreProperties>
</file>